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31545" yWindow="3975" windowWidth="15600" windowHeight="11460" activeTab="1"/>
  </bookViews>
  <sheets>
    <sheet name="MUD" sheetId="1" r:id="rId1"/>
    <sheet name="SAND" sheetId="2" r:id="rId2"/>
    <sheet name="for PELLETS" sheetId="4" r:id="rId3"/>
    <sheet name="Final-Total Dry Solids &amp; Pellet" sheetId="3" r:id="rId4"/>
    <sheet name="Final-Total Fixed Solids" sheetId="6" r:id="rId5"/>
    <sheet name="Final- Total Volatile Soilds" sheetId="7" r:id="rId6"/>
  </sheets>
  <calcPr calcId="145621" concurrentCalc="0"/>
  <fileRecoveryPr repairLoad="1"/>
</workbook>
</file>

<file path=xl/calcChain.xml><?xml version="1.0" encoding="utf-8"?>
<calcChain xmlns="http://schemas.openxmlformats.org/spreadsheetml/2006/main">
  <c r="G15" i="2" l="1"/>
  <c r="O15" i="2"/>
  <c r="Q15" i="2"/>
  <c r="F9" i="6"/>
  <c r="G31" i="2"/>
  <c r="O31" i="2"/>
  <c r="Q31" i="2"/>
  <c r="D15" i="6"/>
  <c r="G28" i="2"/>
  <c r="O28" i="2"/>
  <c r="Q28" i="2"/>
  <c r="D14" i="6"/>
  <c r="G25" i="2"/>
  <c r="K25" i="2"/>
  <c r="P25" i="2"/>
  <c r="D13" i="3"/>
  <c r="O25" i="2"/>
  <c r="Q25" i="2"/>
  <c r="D13" i="6"/>
  <c r="D13" i="7"/>
  <c r="G26" i="2"/>
  <c r="K26" i="2"/>
  <c r="P26" i="2"/>
  <c r="E13" i="3"/>
  <c r="G27" i="2"/>
  <c r="K27" i="2"/>
  <c r="P27" i="2"/>
  <c r="F13" i="3"/>
  <c r="M20" i="1"/>
  <c r="I20" i="1"/>
  <c r="R20" i="1"/>
  <c r="M19" i="1"/>
  <c r="I19" i="1"/>
  <c r="R19" i="1"/>
  <c r="B13" i="3"/>
  <c r="C13" i="3"/>
  <c r="I13" i="3"/>
  <c r="V13" i="7"/>
  <c r="G7" i="2"/>
  <c r="K7" i="2"/>
  <c r="P7" i="2"/>
  <c r="D7" i="3"/>
  <c r="O7" i="2"/>
  <c r="Q7" i="2"/>
  <c r="D7" i="6"/>
  <c r="D7" i="7"/>
  <c r="G8" i="2"/>
  <c r="K8" i="2"/>
  <c r="P8" i="2"/>
  <c r="E7" i="3"/>
  <c r="O8" i="2"/>
  <c r="Q8" i="2"/>
  <c r="E7" i="6"/>
  <c r="E7" i="7"/>
  <c r="G9" i="2"/>
  <c r="K9" i="2"/>
  <c r="P9" i="2"/>
  <c r="F7" i="3"/>
  <c r="O9" i="2"/>
  <c r="Q9" i="2"/>
  <c r="F7" i="6"/>
  <c r="F7" i="7"/>
  <c r="M8" i="1"/>
  <c r="I8" i="1"/>
  <c r="R8" i="1"/>
  <c r="M7" i="1"/>
  <c r="I7" i="1"/>
  <c r="R7" i="1"/>
  <c r="B7" i="3"/>
  <c r="Q7" i="1"/>
  <c r="S7" i="1"/>
  <c r="Q8" i="1"/>
  <c r="S8" i="1"/>
  <c r="B7" i="6"/>
  <c r="B7" i="7"/>
  <c r="C7" i="3"/>
  <c r="C7" i="6"/>
  <c r="C7" i="7"/>
  <c r="I7" i="7"/>
  <c r="G10" i="2"/>
  <c r="K10" i="2"/>
  <c r="P10" i="2"/>
  <c r="D8" i="3"/>
  <c r="O10" i="2"/>
  <c r="Q10" i="2"/>
  <c r="D8" i="6"/>
  <c r="D8" i="7"/>
  <c r="G11" i="2"/>
  <c r="K11" i="2"/>
  <c r="P11" i="2"/>
  <c r="E8" i="3"/>
  <c r="O11" i="2"/>
  <c r="Q11" i="2"/>
  <c r="E8" i="6"/>
  <c r="E8" i="7"/>
  <c r="G12" i="2"/>
  <c r="K12" i="2"/>
  <c r="P12" i="2"/>
  <c r="F8" i="3"/>
  <c r="O12" i="2"/>
  <c r="Q12" i="2"/>
  <c r="F8" i="6"/>
  <c r="F8" i="7"/>
  <c r="M10" i="1"/>
  <c r="I10" i="1"/>
  <c r="R10" i="1"/>
  <c r="M9" i="1"/>
  <c r="I9" i="1"/>
  <c r="R9" i="1"/>
  <c r="B8" i="3"/>
  <c r="Q9" i="1"/>
  <c r="S9" i="1"/>
  <c r="Q10" i="1"/>
  <c r="S10" i="1"/>
  <c r="B8" i="6"/>
  <c r="B8" i="7"/>
  <c r="C8" i="3"/>
  <c r="C8" i="6"/>
  <c r="C8" i="7"/>
  <c r="I8" i="7"/>
  <c r="K15" i="2"/>
  <c r="P15" i="2"/>
  <c r="F9" i="3"/>
  <c r="F9" i="7"/>
  <c r="G13" i="2"/>
  <c r="K13" i="2"/>
  <c r="P13" i="2"/>
  <c r="D9" i="3"/>
  <c r="O13" i="2"/>
  <c r="Q13" i="2"/>
  <c r="D9" i="6"/>
  <c r="D9" i="7"/>
  <c r="G14" i="2"/>
  <c r="K14" i="2"/>
  <c r="P14" i="2"/>
  <c r="E9" i="3"/>
  <c r="O14" i="2"/>
  <c r="Q14" i="2"/>
  <c r="E9" i="6"/>
  <c r="E9" i="7"/>
  <c r="M12" i="1"/>
  <c r="I12" i="1"/>
  <c r="R12" i="1"/>
  <c r="M11" i="1"/>
  <c r="I11" i="1"/>
  <c r="R11" i="1"/>
  <c r="B9" i="3"/>
  <c r="Q11" i="1"/>
  <c r="S11" i="1"/>
  <c r="Q12" i="1"/>
  <c r="S12" i="1"/>
  <c r="B9" i="6"/>
  <c r="B9" i="7"/>
  <c r="C9" i="3"/>
  <c r="C9" i="6"/>
  <c r="C9" i="7"/>
  <c r="I9" i="7"/>
  <c r="G16" i="2"/>
  <c r="K16" i="2"/>
  <c r="P16" i="2"/>
  <c r="D10" i="3"/>
  <c r="O16" i="2"/>
  <c r="Q16" i="2"/>
  <c r="D10" i="6"/>
  <c r="D10" i="7"/>
  <c r="G17" i="2"/>
  <c r="K17" i="2"/>
  <c r="P17" i="2"/>
  <c r="E10" i="3"/>
  <c r="O17" i="2"/>
  <c r="Q17" i="2"/>
  <c r="E10" i="6"/>
  <c r="E10" i="7"/>
  <c r="G18" i="2"/>
  <c r="K18" i="2"/>
  <c r="P18" i="2"/>
  <c r="F10" i="3"/>
  <c r="O18" i="2"/>
  <c r="Q18" i="2"/>
  <c r="F10" i="6"/>
  <c r="F10" i="7"/>
  <c r="M14" i="1"/>
  <c r="I14" i="1"/>
  <c r="R14" i="1"/>
  <c r="M13" i="1"/>
  <c r="I13" i="1"/>
  <c r="R13" i="1"/>
  <c r="B10" i="3"/>
  <c r="Q13" i="1"/>
  <c r="S13" i="1"/>
  <c r="Q14" i="1"/>
  <c r="S14" i="1"/>
  <c r="B10" i="6"/>
  <c r="B10" i="7"/>
  <c r="C10" i="3"/>
  <c r="C10" i="6"/>
  <c r="C10" i="7"/>
  <c r="I10" i="7"/>
  <c r="G19" i="2"/>
  <c r="K19" i="2"/>
  <c r="P19" i="2"/>
  <c r="D11" i="3"/>
  <c r="O19" i="2"/>
  <c r="Q19" i="2"/>
  <c r="D11" i="6"/>
  <c r="D11" i="7"/>
  <c r="G20" i="2"/>
  <c r="K20" i="2"/>
  <c r="P20" i="2"/>
  <c r="E11" i="3"/>
  <c r="O20" i="2"/>
  <c r="Q20" i="2"/>
  <c r="E11" i="6"/>
  <c r="E11" i="7"/>
  <c r="G21" i="2"/>
  <c r="O21" i="2"/>
  <c r="Q21" i="2"/>
  <c r="F11" i="6"/>
  <c r="F11" i="7"/>
  <c r="M16" i="1"/>
  <c r="I16" i="1"/>
  <c r="R16" i="1"/>
  <c r="M15" i="1"/>
  <c r="I15" i="1"/>
  <c r="R15" i="1"/>
  <c r="B11" i="3"/>
  <c r="Q15" i="1"/>
  <c r="S15" i="1"/>
  <c r="Q16" i="1"/>
  <c r="S16" i="1"/>
  <c r="B11" i="6"/>
  <c r="B11" i="7"/>
  <c r="C11" i="3"/>
  <c r="C11" i="6"/>
  <c r="C11" i="7"/>
  <c r="I11" i="7"/>
  <c r="G22" i="2"/>
  <c r="K22" i="2"/>
  <c r="P22" i="2"/>
  <c r="D12" i="3"/>
  <c r="O22" i="2"/>
  <c r="Q22" i="2"/>
  <c r="D12" i="6"/>
  <c r="D12" i="7"/>
  <c r="G23" i="2"/>
  <c r="K23" i="2"/>
  <c r="P23" i="2"/>
  <c r="E12" i="3"/>
  <c r="O23" i="2"/>
  <c r="Q23" i="2"/>
  <c r="E12" i="6"/>
  <c r="E12" i="7"/>
  <c r="K21" i="2"/>
  <c r="P21" i="2"/>
  <c r="F11" i="3"/>
  <c r="G24" i="2"/>
  <c r="O24" i="2"/>
  <c r="Q24" i="2"/>
  <c r="F12" i="6"/>
  <c r="F12" i="7"/>
  <c r="M18" i="1"/>
  <c r="I18" i="1"/>
  <c r="R18" i="1"/>
  <c r="M17" i="1"/>
  <c r="I17" i="1"/>
  <c r="R17" i="1"/>
  <c r="B12" i="3"/>
  <c r="Q17" i="1"/>
  <c r="S17" i="1"/>
  <c r="Q18" i="1"/>
  <c r="S18" i="1"/>
  <c r="B12" i="6"/>
  <c r="B12" i="7"/>
  <c r="C12" i="3"/>
  <c r="C12" i="6"/>
  <c r="C12" i="7"/>
  <c r="I12" i="7"/>
  <c r="O26" i="2"/>
  <c r="Q26" i="2"/>
  <c r="E13" i="6"/>
  <c r="E13" i="7"/>
  <c r="K24" i="2"/>
  <c r="P24" i="2"/>
  <c r="F12" i="3"/>
  <c r="O27" i="2"/>
  <c r="Q27" i="2"/>
  <c r="F13" i="6"/>
  <c r="F13" i="7"/>
  <c r="Q19" i="1"/>
  <c r="S19" i="1"/>
  <c r="Q20" i="1"/>
  <c r="S20" i="1"/>
  <c r="B13" i="6"/>
  <c r="B13" i="7"/>
  <c r="C13" i="6"/>
  <c r="C13" i="7"/>
  <c r="I13" i="7"/>
  <c r="K28" i="2"/>
  <c r="P28" i="2"/>
  <c r="D14" i="3"/>
  <c r="D14" i="7"/>
  <c r="G29" i="2"/>
  <c r="K29" i="2"/>
  <c r="P29" i="2"/>
  <c r="E14" i="3"/>
  <c r="O29" i="2"/>
  <c r="Q29" i="2"/>
  <c r="E14" i="6"/>
  <c r="E14" i="7"/>
  <c r="G30" i="2"/>
  <c r="O30" i="2"/>
  <c r="Q30" i="2"/>
  <c r="F14" i="6"/>
  <c r="F14" i="7"/>
  <c r="M22" i="1"/>
  <c r="I22" i="1"/>
  <c r="R22" i="1"/>
  <c r="M21" i="1"/>
  <c r="I21" i="1"/>
  <c r="R21" i="1"/>
  <c r="B14" i="3"/>
  <c r="Q21" i="1"/>
  <c r="S21" i="1"/>
  <c r="Q22" i="1"/>
  <c r="S22" i="1"/>
  <c r="B14" i="6"/>
  <c r="B14" i="7"/>
  <c r="C14" i="3"/>
  <c r="C14" i="6"/>
  <c r="C14" i="7"/>
  <c r="I14" i="7"/>
  <c r="K31" i="2"/>
  <c r="P31" i="2"/>
  <c r="D15" i="3"/>
  <c r="D15" i="7"/>
  <c r="G32" i="2"/>
  <c r="K32" i="2"/>
  <c r="P32" i="2"/>
  <c r="E15" i="3"/>
  <c r="O32" i="2"/>
  <c r="Q32" i="2"/>
  <c r="E15" i="6"/>
  <c r="E15" i="7"/>
  <c r="G33" i="2"/>
  <c r="O33" i="2"/>
  <c r="Q33" i="2"/>
  <c r="F15" i="6"/>
  <c r="K30" i="2"/>
  <c r="P30" i="2"/>
  <c r="F14" i="3"/>
  <c r="F15" i="7"/>
  <c r="M24" i="1"/>
  <c r="I24" i="1"/>
  <c r="R24" i="1"/>
  <c r="M23" i="1"/>
  <c r="I23" i="1"/>
  <c r="R23" i="1"/>
  <c r="B15" i="3"/>
  <c r="Q23" i="1"/>
  <c r="S23" i="1"/>
  <c r="Q24" i="1"/>
  <c r="S24" i="1"/>
  <c r="B15" i="6"/>
  <c r="B15" i="7"/>
  <c r="C15" i="3"/>
  <c r="C15" i="6"/>
  <c r="C15" i="7"/>
  <c r="I15" i="7"/>
  <c r="G4" i="2"/>
  <c r="K4" i="2"/>
  <c r="P4" i="2"/>
  <c r="D6" i="3"/>
  <c r="O4" i="2"/>
  <c r="Q4" i="2"/>
  <c r="D6" i="6"/>
  <c r="D6" i="7"/>
  <c r="G5" i="2"/>
  <c r="K5" i="2"/>
  <c r="P5" i="2"/>
  <c r="E6" i="3"/>
  <c r="O5" i="2"/>
  <c r="Q5" i="2"/>
  <c r="E6" i="6"/>
  <c r="E6" i="7"/>
  <c r="G6" i="2"/>
  <c r="K6" i="2"/>
  <c r="P6" i="2"/>
  <c r="F6" i="3"/>
  <c r="O6" i="2"/>
  <c r="Q6" i="2"/>
  <c r="F6" i="6"/>
  <c r="F6" i="7"/>
  <c r="M6" i="1"/>
  <c r="I6" i="1"/>
  <c r="R6" i="1"/>
  <c r="M5" i="1"/>
  <c r="I5" i="1"/>
  <c r="R5" i="1"/>
  <c r="B6" i="3"/>
  <c r="Q5" i="1"/>
  <c r="S5" i="1"/>
  <c r="Q6" i="1"/>
  <c r="S6" i="1"/>
  <c r="B6" i="6"/>
  <c r="B6" i="7"/>
  <c r="C6" i="3"/>
  <c r="C6" i="6"/>
  <c r="C6" i="7"/>
  <c r="I6" i="7"/>
  <c r="K33" i="2"/>
  <c r="P33" i="2"/>
  <c r="F15" i="3"/>
  <c r="I15" i="3"/>
  <c r="U15" i="6"/>
  <c r="I14" i="3"/>
  <c r="U14" i="6"/>
  <c r="U13" i="6"/>
  <c r="I12" i="3"/>
  <c r="U12" i="6"/>
  <c r="I11" i="3"/>
  <c r="U11" i="6"/>
  <c r="I10" i="3"/>
  <c r="U10" i="6"/>
  <c r="I9" i="3"/>
  <c r="U9" i="6"/>
  <c r="I8" i="3"/>
  <c r="U8" i="6"/>
  <c r="I7" i="3"/>
  <c r="U7" i="6"/>
  <c r="I6" i="3"/>
  <c r="U6" i="6"/>
  <c r="I7" i="6"/>
  <c r="I8" i="6"/>
  <c r="I9" i="6"/>
  <c r="I10" i="6"/>
  <c r="I11" i="6"/>
  <c r="I12" i="6"/>
  <c r="I13" i="6"/>
  <c r="I14" i="6"/>
  <c r="I15" i="6"/>
  <c r="I6" i="6"/>
  <c r="G33" i="4"/>
  <c r="K33" i="4"/>
  <c r="P33" i="4"/>
  <c r="D31" i="3"/>
  <c r="H31" i="3"/>
  <c r="G30" i="4"/>
  <c r="K30" i="4"/>
  <c r="P30" i="4"/>
  <c r="D30" i="3"/>
  <c r="H30" i="3"/>
  <c r="G27" i="4"/>
  <c r="K27" i="4"/>
  <c r="P27" i="4"/>
  <c r="D29" i="3"/>
  <c r="H29" i="3"/>
  <c r="G24" i="4"/>
  <c r="K24" i="4"/>
  <c r="P24" i="4"/>
  <c r="D28" i="3"/>
  <c r="H28" i="3"/>
  <c r="G21" i="4"/>
  <c r="K21" i="4"/>
  <c r="P21" i="4"/>
  <c r="D27" i="3"/>
  <c r="H27" i="3"/>
  <c r="G18" i="4"/>
  <c r="K18" i="4"/>
  <c r="P18" i="4"/>
  <c r="D26" i="3"/>
  <c r="H26" i="3"/>
  <c r="G29" i="4"/>
  <c r="K29" i="4"/>
  <c r="P29" i="4"/>
  <c r="C30" i="3"/>
  <c r="G26" i="4"/>
  <c r="K26" i="4"/>
  <c r="P26" i="4"/>
  <c r="C29" i="3"/>
  <c r="G23" i="4"/>
  <c r="K23" i="4"/>
  <c r="P23" i="4"/>
  <c r="C28" i="3"/>
  <c r="G28" i="4"/>
  <c r="K28" i="4"/>
  <c r="P28" i="4"/>
  <c r="B30" i="3"/>
  <c r="N7" i="3"/>
  <c r="N8" i="3"/>
  <c r="N9" i="3"/>
  <c r="N10" i="3"/>
  <c r="N11" i="3"/>
  <c r="N12" i="3"/>
  <c r="N13" i="3"/>
  <c r="N14" i="3"/>
  <c r="N15" i="3"/>
  <c r="M7" i="3"/>
  <c r="M8" i="3"/>
  <c r="M9" i="3"/>
  <c r="M10" i="3"/>
  <c r="M11" i="3"/>
  <c r="M12" i="3"/>
  <c r="M13" i="3"/>
  <c r="M14" i="3"/>
  <c r="M15" i="3"/>
  <c r="K7" i="3"/>
  <c r="K8" i="3"/>
  <c r="K9" i="3"/>
  <c r="K10" i="3"/>
  <c r="K11" i="3"/>
  <c r="K12" i="3"/>
  <c r="K13" i="3"/>
  <c r="K14" i="3"/>
  <c r="K15" i="3"/>
  <c r="G7" i="3"/>
  <c r="G8" i="3"/>
  <c r="G9" i="3"/>
  <c r="G10" i="3"/>
  <c r="G11" i="3"/>
  <c r="G12" i="3"/>
  <c r="G13" i="3"/>
  <c r="G14" i="3"/>
  <c r="G15" i="3"/>
  <c r="J7" i="3"/>
  <c r="J8" i="3"/>
  <c r="J9" i="3"/>
  <c r="J10" i="3"/>
  <c r="J11" i="3"/>
  <c r="J12" i="3"/>
  <c r="J13" i="3"/>
  <c r="J14" i="3"/>
  <c r="J15" i="3"/>
  <c r="H11" i="3"/>
  <c r="H12" i="3"/>
  <c r="H13" i="3"/>
  <c r="H14" i="3"/>
  <c r="H15" i="3"/>
  <c r="H10" i="3"/>
  <c r="N17" i="4"/>
  <c r="N16" i="4"/>
  <c r="N15" i="4"/>
  <c r="N14" i="4"/>
  <c r="N13" i="4"/>
  <c r="N12" i="4"/>
  <c r="N11" i="4"/>
  <c r="N10" i="4"/>
  <c r="N9" i="4"/>
  <c r="N8" i="4"/>
  <c r="J33" i="4"/>
  <c r="J32" i="4"/>
  <c r="J31" i="4"/>
  <c r="R30" i="2"/>
  <c r="R31" i="2"/>
  <c r="R32" i="2"/>
  <c r="R33" i="2"/>
  <c r="R5" i="2"/>
  <c r="N5" i="2"/>
  <c r="J5" i="2"/>
  <c r="N31" i="2"/>
  <c r="N32" i="2"/>
  <c r="N33" i="2"/>
  <c r="J30" i="2"/>
  <c r="J31" i="2"/>
  <c r="J32" i="2"/>
  <c r="J33" i="2"/>
  <c r="F31" i="2"/>
  <c r="F32" i="2"/>
  <c r="F33" i="2"/>
  <c r="F5" i="2"/>
  <c r="H15" i="7"/>
  <c r="S15" i="7"/>
  <c r="T15" i="7"/>
  <c r="U15" i="7"/>
  <c r="V7" i="7"/>
  <c r="V8" i="7"/>
  <c r="V9" i="7"/>
  <c r="V10" i="7"/>
  <c r="V12" i="7"/>
  <c r="V14" i="7"/>
  <c r="V15" i="7"/>
  <c r="W15" i="7"/>
  <c r="X15" i="7"/>
  <c r="G15" i="7"/>
  <c r="R15" i="7"/>
  <c r="Q15" i="7"/>
  <c r="P15" i="7"/>
  <c r="O15" i="7"/>
  <c r="N15" i="7"/>
  <c r="M15" i="7"/>
  <c r="L15" i="7"/>
  <c r="K15" i="7"/>
  <c r="J15" i="7"/>
  <c r="X7" i="6"/>
  <c r="X8" i="6"/>
  <c r="X9" i="6"/>
  <c r="X10" i="6"/>
  <c r="X11" i="6"/>
  <c r="X12" i="6"/>
  <c r="X13" i="6"/>
  <c r="X14" i="6"/>
  <c r="X15" i="6"/>
  <c r="X6" i="6"/>
  <c r="W7" i="6"/>
  <c r="W8" i="6"/>
  <c r="W9" i="6"/>
  <c r="W10" i="6"/>
  <c r="W11" i="6"/>
  <c r="W12" i="6"/>
  <c r="W13" i="6"/>
  <c r="W14" i="6"/>
  <c r="W15" i="6"/>
  <c r="W6" i="6"/>
  <c r="V7" i="6"/>
  <c r="V8" i="6"/>
  <c r="V9" i="6"/>
  <c r="V10" i="6"/>
  <c r="V11" i="6"/>
  <c r="V12" i="6"/>
  <c r="V13" i="6"/>
  <c r="V14" i="6"/>
  <c r="V15" i="6"/>
  <c r="V6" i="6"/>
  <c r="T7" i="6"/>
  <c r="T8" i="6"/>
  <c r="T9" i="6"/>
  <c r="T10" i="6"/>
  <c r="T11" i="6"/>
  <c r="T12" i="6"/>
  <c r="T13" i="6"/>
  <c r="T14" i="6"/>
  <c r="T15" i="6"/>
  <c r="T6" i="6"/>
  <c r="H7" i="6"/>
  <c r="S7" i="6"/>
  <c r="H8" i="6"/>
  <c r="S8" i="6"/>
  <c r="H9" i="6"/>
  <c r="S9" i="6"/>
  <c r="H10" i="6"/>
  <c r="S10" i="6"/>
  <c r="H11" i="6"/>
  <c r="S11" i="6"/>
  <c r="H12" i="6"/>
  <c r="S12" i="6"/>
  <c r="H13" i="6"/>
  <c r="S13" i="6"/>
  <c r="H14" i="6"/>
  <c r="S14" i="6"/>
  <c r="H15" i="6"/>
  <c r="S15" i="6"/>
  <c r="H6" i="6"/>
  <c r="S6" i="6"/>
  <c r="G7" i="6"/>
  <c r="R7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6" i="6"/>
  <c r="R6" i="6"/>
  <c r="Q7" i="6"/>
  <c r="Q8" i="6"/>
  <c r="Q9" i="6"/>
  <c r="Q10" i="6"/>
  <c r="Q11" i="6"/>
  <c r="Q12" i="6"/>
  <c r="Q13" i="6"/>
  <c r="Q14" i="6"/>
  <c r="Q15" i="6"/>
  <c r="Q6" i="6"/>
  <c r="P14" i="6"/>
  <c r="P15" i="6"/>
  <c r="O14" i="6"/>
  <c r="O15" i="6"/>
  <c r="N14" i="6"/>
  <c r="N15" i="6"/>
  <c r="M14" i="6"/>
  <c r="M15" i="6"/>
  <c r="L14" i="6"/>
  <c r="L15" i="6"/>
  <c r="K14" i="6"/>
  <c r="K15" i="6"/>
  <c r="J14" i="6"/>
  <c r="J15" i="6"/>
  <c r="N31" i="3"/>
  <c r="M31" i="3"/>
  <c r="K32" i="4"/>
  <c r="G32" i="4"/>
  <c r="P32" i="4"/>
  <c r="C31" i="3"/>
  <c r="G31" i="3"/>
  <c r="L31" i="3"/>
  <c r="K31" i="3"/>
  <c r="E31" i="3"/>
  <c r="F31" i="3"/>
  <c r="I31" i="3"/>
  <c r="J31" i="3"/>
  <c r="K31" i="4"/>
  <c r="G31" i="4"/>
  <c r="P31" i="4"/>
  <c r="B31" i="3"/>
  <c r="P15" i="3"/>
  <c r="O15" i="3"/>
  <c r="L15" i="3"/>
  <c r="T23" i="1"/>
  <c r="T24" i="1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4" i="2"/>
  <c r="K5" i="4"/>
  <c r="G5" i="4"/>
  <c r="P5" i="4"/>
  <c r="O5" i="4"/>
  <c r="Q5" i="4"/>
  <c r="R5" i="4"/>
  <c r="K6" i="4"/>
  <c r="G6" i="4"/>
  <c r="P6" i="4"/>
  <c r="O6" i="4"/>
  <c r="Q6" i="4"/>
  <c r="R6" i="4"/>
  <c r="K7" i="4"/>
  <c r="G7" i="4"/>
  <c r="P7" i="4"/>
  <c r="O7" i="4"/>
  <c r="Q7" i="4"/>
  <c r="R7" i="4"/>
  <c r="K8" i="4"/>
  <c r="G8" i="4"/>
  <c r="P8" i="4"/>
  <c r="O8" i="4"/>
  <c r="Q8" i="4"/>
  <c r="R8" i="4"/>
  <c r="K9" i="4"/>
  <c r="G9" i="4"/>
  <c r="P9" i="4"/>
  <c r="O9" i="4"/>
  <c r="Q9" i="4"/>
  <c r="R9" i="4"/>
  <c r="K10" i="4"/>
  <c r="G10" i="4"/>
  <c r="P10" i="4"/>
  <c r="O10" i="4"/>
  <c r="Q10" i="4"/>
  <c r="R10" i="4"/>
  <c r="K11" i="4"/>
  <c r="G11" i="4"/>
  <c r="P11" i="4"/>
  <c r="O11" i="4"/>
  <c r="Q11" i="4"/>
  <c r="R11" i="4"/>
  <c r="K12" i="4"/>
  <c r="G12" i="4"/>
  <c r="P12" i="4"/>
  <c r="O12" i="4"/>
  <c r="Q12" i="4"/>
  <c r="R12" i="4"/>
  <c r="K13" i="4"/>
  <c r="G13" i="4"/>
  <c r="P13" i="4"/>
  <c r="O13" i="4"/>
  <c r="Q13" i="4"/>
  <c r="R13" i="4"/>
  <c r="K14" i="4"/>
  <c r="G14" i="4"/>
  <c r="P14" i="4"/>
  <c r="O14" i="4"/>
  <c r="Q14" i="4"/>
  <c r="R14" i="4"/>
  <c r="K15" i="4"/>
  <c r="G15" i="4"/>
  <c r="P15" i="4"/>
  <c r="O15" i="4"/>
  <c r="Q15" i="4"/>
  <c r="R15" i="4"/>
  <c r="K16" i="4"/>
  <c r="G16" i="4"/>
  <c r="P16" i="4"/>
  <c r="O16" i="4"/>
  <c r="Q16" i="4"/>
  <c r="R16" i="4"/>
  <c r="K17" i="4"/>
  <c r="G17" i="4"/>
  <c r="P17" i="4"/>
  <c r="O17" i="4"/>
  <c r="Q17" i="4"/>
  <c r="R17" i="4"/>
  <c r="O18" i="4"/>
  <c r="Q18" i="4"/>
  <c r="R18" i="4"/>
  <c r="K19" i="4"/>
  <c r="G19" i="4"/>
  <c r="P19" i="4"/>
  <c r="O19" i="4"/>
  <c r="Q19" i="4"/>
  <c r="R19" i="4"/>
  <c r="K20" i="4"/>
  <c r="G20" i="4"/>
  <c r="P20" i="4"/>
  <c r="O20" i="4"/>
  <c r="Q20" i="4"/>
  <c r="R20" i="4"/>
  <c r="O21" i="4"/>
  <c r="Q21" i="4"/>
  <c r="R21" i="4"/>
  <c r="K22" i="4"/>
  <c r="G22" i="4"/>
  <c r="P22" i="4"/>
  <c r="O22" i="4"/>
  <c r="Q22" i="4"/>
  <c r="R22" i="4"/>
  <c r="O23" i="4"/>
  <c r="Q23" i="4"/>
  <c r="R23" i="4"/>
  <c r="O24" i="4"/>
  <c r="Q24" i="4"/>
  <c r="R24" i="4"/>
  <c r="K25" i="4"/>
  <c r="G25" i="4"/>
  <c r="P25" i="4"/>
  <c r="O25" i="4"/>
  <c r="Q25" i="4"/>
  <c r="R25" i="4"/>
  <c r="O26" i="4"/>
  <c r="Q26" i="4"/>
  <c r="R26" i="4"/>
  <c r="O27" i="4"/>
  <c r="Q27" i="4"/>
  <c r="R27" i="4"/>
  <c r="O28" i="4"/>
  <c r="Q28" i="4"/>
  <c r="R28" i="4"/>
  <c r="O29" i="4"/>
  <c r="Q29" i="4"/>
  <c r="R29" i="4"/>
  <c r="O30" i="4"/>
  <c r="Q30" i="4"/>
  <c r="R30" i="4"/>
  <c r="O31" i="4"/>
  <c r="Q31" i="4"/>
  <c r="R31" i="4"/>
  <c r="O32" i="4"/>
  <c r="Q32" i="4"/>
  <c r="R32" i="4"/>
  <c r="O33" i="4"/>
  <c r="Q33" i="4"/>
  <c r="R33" i="4"/>
  <c r="K4" i="4"/>
  <c r="G4" i="4"/>
  <c r="P4" i="4"/>
  <c r="O4" i="4"/>
  <c r="Q4" i="4"/>
  <c r="R4" i="4"/>
  <c r="P23" i="1"/>
  <c r="P24" i="1"/>
  <c r="N31" i="4"/>
  <c r="N32" i="4"/>
  <c r="N33" i="4"/>
  <c r="J29" i="2"/>
  <c r="J28" i="2"/>
  <c r="J27" i="2"/>
  <c r="L24" i="1"/>
  <c r="L23" i="1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4" i="2"/>
  <c r="F30" i="2"/>
  <c r="F29" i="2"/>
  <c r="F28" i="2"/>
  <c r="F31" i="4"/>
  <c r="F32" i="4"/>
  <c r="F33" i="4"/>
  <c r="C23" i="3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5" i="1"/>
  <c r="N5" i="4"/>
  <c r="N6" i="4"/>
  <c r="N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4" i="4"/>
  <c r="D25" i="3"/>
  <c r="D24" i="3"/>
  <c r="D23" i="3"/>
  <c r="D22" i="3"/>
  <c r="C22" i="3"/>
  <c r="C24" i="3"/>
  <c r="C25" i="3"/>
  <c r="C26" i="3"/>
  <c r="C27" i="3"/>
  <c r="B29" i="3"/>
  <c r="B28" i="3"/>
  <c r="B27" i="3"/>
  <c r="B26" i="3"/>
  <c r="B25" i="3"/>
  <c r="B24" i="3"/>
  <c r="B23" i="3"/>
  <c r="B22" i="3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4" i="2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4" i="4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5" i="1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4" i="2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4" i="4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5" i="1"/>
  <c r="H24" i="1"/>
  <c r="H23" i="1"/>
  <c r="G7" i="7"/>
  <c r="O7" i="7"/>
  <c r="G8" i="7"/>
  <c r="O8" i="7"/>
  <c r="G9" i="7"/>
  <c r="O9" i="7"/>
  <c r="G10" i="7"/>
  <c r="O10" i="7"/>
  <c r="G11" i="7"/>
  <c r="O11" i="7"/>
  <c r="G12" i="7"/>
  <c r="O12" i="7"/>
  <c r="G13" i="7"/>
  <c r="O13" i="7"/>
  <c r="G14" i="7"/>
  <c r="O14" i="7"/>
  <c r="G6" i="7"/>
  <c r="O6" i="7"/>
  <c r="H7" i="3"/>
  <c r="P7" i="3"/>
  <c r="H8" i="3"/>
  <c r="P8" i="3"/>
  <c r="H9" i="3"/>
  <c r="P9" i="3"/>
  <c r="P10" i="3"/>
  <c r="P11" i="3"/>
  <c r="P12" i="3"/>
  <c r="P13" i="3"/>
  <c r="P14" i="3"/>
  <c r="H6" i="3"/>
  <c r="P6" i="3"/>
  <c r="O7" i="3"/>
  <c r="O8" i="3"/>
  <c r="O9" i="3"/>
  <c r="O10" i="3"/>
  <c r="O11" i="3"/>
  <c r="O12" i="3"/>
  <c r="O13" i="3"/>
  <c r="O14" i="3"/>
  <c r="G6" i="3"/>
  <c r="O6" i="3"/>
  <c r="H23" i="3"/>
  <c r="M23" i="3"/>
  <c r="H24" i="3"/>
  <c r="M24" i="3"/>
  <c r="H25" i="3"/>
  <c r="M25" i="3"/>
  <c r="M26" i="3"/>
  <c r="M27" i="3"/>
  <c r="M28" i="3"/>
  <c r="M29" i="3"/>
  <c r="M30" i="3"/>
  <c r="H22" i="3"/>
  <c r="M22" i="3"/>
  <c r="G23" i="3"/>
  <c r="K23" i="3"/>
  <c r="G24" i="3"/>
  <c r="K24" i="3"/>
  <c r="G25" i="3"/>
  <c r="K25" i="3"/>
  <c r="G26" i="3"/>
  <c r="K26" i="3"/>
  <c r="G27" i="3"/>
  <c r="K27" i="3"/>
  <c r="G28" i="3"/>
  <c r="K28" i="3"/>
  <c r="G29" i="3"/>
  <c r="K29" i="3"/>
  <c r="G30" i="3"/>
  <c r="K30" i="3"/>
  <c r="G22" i="3"/>
  <c r="K22" i="3"/>
  <c r="E23" i="3"/>
  <c r="F23" i="3"/>
  <c r="I23" i="3"/>
  <c r="E24" i="3"/>
  <c r="F24" i="3"/>
  <c r="I24" i="3"/>
  <c r="E25" i="3"/>
  <c r="F25" i="3"/>
  <c r="I25" i="3"/>
  <c r="E26" i="3"/>
  <c r="F26" i="3"/>
  <c r="I26" i="3"/>
  <c r="E27" i="3"/>
  <c r="F27" i="3"/>
  <c r="I27" i="3"/>
  <c r="E28" i="3"/>
  <c r="F28" i="3"/>
  <c r="I28" i="3"/>
  <c r="E29" i="3"/>
  <c r="F29" i="3"/>
  <c r="I29" i="3"/>
  <c r="E30" i="3"/>
  <c r="F30" i="3"/>
  <c r="I30" i="3"/>
  <c r="E22" i="3"/>
  <c r="F22" i="3"/>
  <c r="I22" i="3"/>
  <c r="P6" i="6"/>
  <c r="P7" i="6"/>
  <c r="P8" i="6"/>
  <c r="P9" i="6"/>
  <c r="P10" i="6"/>
  <c r="P11" i="6"/>
  <c r="P12" i="6"/>
  <c r="P13" i="6"/>
  <c r="O6" i="6"/>
  <c r="O7" i="6"/>
  <c r="O8" i="6"/>
  <c r="O9" i="6"/>
  <c r="O10" i="6"/>
  <c r="O11" i="6"/>
  <c r="O12" i="6"/>
  <c r="O13" i="6"/>
  <c r="X7" i="7"/>
  <c r="X8" i="7"/>
  <c r="X9" i="7"/>
  <c r="X10" i="7"/>
  <c r="X11" i="7"/>
  <c r="X12" i="7"/>
  <c r="X13" i="7"/>
  <c r="X14" i="7"/>
  <c r="X6" i="7"/>
  <c r="W7" i="7"/>
  <c r="W8" i="7"/>
  <c r="W9" i="7"/>
  <c r="W10" i="7"/>
  <c r="W11" i="7"/>
  <c r="W12" i="7"/>
  <c r="W13" i="7"/>
  <c r="W14" i="7"/>
  <c r="W6" i="7"/>
  <c r="V6" i="7"/>
  <c r="U7" i="7"/>
  <c r="U8" i="7"/>
  <c r="U9" i="7"/>
  <c r="U10" i="7"/>
  <c r="U11" i="7"/>
  <c r="U12" i="7"/>
  <c r="U13" i="7"/>
  <c r="U14" i="7"/>
  <c r="U6" i="7"/>
  <c r="T7" i="7"/>
  <c r="T8" i="7"/>
  <c r="T9" i="7"/>
  <c r="T10" i="7"/>
  <c r="T11" i="7"/>
  <c r="T12" i="7"/>
  <c r="T13" i="7"/>
  <c r="T14" i="7"/>
  <c r="T6" i="7"/>
  <c r="H7" i="7"/>
  <c r="S7" i="7"/>
  <c r="H8" i="7"/>
  <c r="S8" i="7"/>
  <c r="H9" i="7"/>
  <c r="S9" i="7"/>
  <c r="H10" i="7"/>
  <c r="S10" i="7"/>
  <c r="H11" i="7"/>
  <c r="S11" i="7"/>
  <c r="H12" i="7"/>
  <c r="S12" i="7"/>
  <c r="H13" i="7"/>
  <c r="S13" i="7"/>
  <c r="H14" i="7"/>
  <c r="S14" i="7"/>
  <c r="H6" i="7"/>
  <c r="S6" i="7"/>
  <c r="R7" i="7"/>
  <c r="R8" i="7"/>
  <c r="R9" i="7"/>
  <c r="R10" i="7"/>
  <c r="R11" i="7"/>
  <c r="R12" i="7"/>
  <c r="R13" i="7"/>
  <c r="R14" i="7"/>
  <c r="R6" i="7"/>
  <c r="Q7" i="7"/>
  <c r="Q8" i="7"/>
  <c r="Q9" i="7"/>
  <c r="Q10" i="7"/>
  <c r="Q11" i="7"/>
  <c r="Q12" i="7"/>
  <c r="Q13" i="7"/>
  <c r="Q14" i="7"/>
  <c r="Q6" i="7"/>
  <c r="P7" i="7"/>
  <c r="P8" i="7"/>
  <c r="P9" i="7"/>
  <c r="P10" i="7"/>
  <c r="P11" i="7"/>
  <c r="P12" i="7"/>
  <c r="P13" i="7"/>
  <c r="P14" i="7"/>
  <c r="P6" i="7"/>
  <c r="N7" i="7"/>
  <c r="N8" i="7"/>
  <c r="N9" i="7"/>
  <c r="N10" i="7"/>
  <c r="N11" i="7"/>
  <c r="N12" i="7"/>
  <c r="N13" i="7"/>
  <c r="N14" i="7"/>
  <c r="N6" i="7"/>
  <c r="M7" i="7"/>
  <c r="M8" i="7"/>
  <c r="M9" i="7"/>
  <c r="M10" i="7"/>
  <c r="M11" i="7"/>
  <c r="M12" i="7"/>
  <c r="M13" i="7"/>
  <c r="M14" i="7"/>
  <c r="M6" i="7"/>
  <c r="L7" i="7"/>
  <c r="L8" i="7"/>
  <c r="L9" i="7"/>
  <c r="L10" i="7"/>
  <c r="L11" i="7"/>
  <c r="L12" i="7"/>
  <c r="L13" i="7"/>
  <c r="L14" i="7"/>
  <c r="L6" i="7"/>
  <c r="K7" i="7"/>
  <c r="K8" i="7"/>
  <c r="K9" i="7"/>
  <c r="K10" i="7"/>
  <c r="K11" i="7"/>
  <c r="K12" i="7"/>
  <c r="K13" i="7"/>
  <c r="K14" i="7"/>
  <c r="K6" i="7"/>
  <c r="J7" i="7"/>
  <c r="J8" i="7"/>
  <c r="J9" i="7"/>
  <c r="J10" i="7"/>
  <c r="J11" i="7"/>
  <c r="J12" i="7"/>
  <c r="J13" i="7"/>
  <c r="J14" i="7"/>
  <c r="J6" i="7"/>
  <c r="N13" i="6"/>
  <c r="M13" i="6"/>
  <c r="L13" i="6"/>
  <c r="K13" i="6"/>
  <c r="J13" i="6"/>
  <c r="N12" i="6"/>
  <c r="M12" i="6"/>
  <c r="L12" i="6"/>
  <c r="K12" i="6"/>
  <c r="J12" i="6"/>
  <c r="N11" i="6"/>
  <c r="M11" i="6"/>
  <c r="L11" i="6"/>
  <c r="K11" i="6"/>
  <c r="J11" i="6"/>
  <c r="N10" i="6"/>
  <c r="M10" i="6"/>
  <c r="L10" i="6"/>
  <c r="K10" i="6"/>
  <c r="J10" i="6"/>
  <c r="N9" i="6"/>
  <c r="M9" i="6"/>
  <c r="L9" i="6"/>
  <c r="K9" i="6"/>
  <c r="J9" i="6"/>
  <c r="N8" i="6"/>
  <c r="M8" i="6"/>
  <c r="L8" i="6"/>
  <c r="K8" i="6"/>
  <c r="J8" i="6"/>
  <c r="N7" i="6"/>
  <c r="M7" i="6"/>
  <c r="L7" i="6"/>
  <c r="K7" i="6"/>
  <c r="J7" i="6"/>
  <c r="N6" i="6"/>
  <c r="M6" i="6"/>
  <c r="L6" i="6"/>
  <c r="K6" i="6"/>
  <c r="J6" i="6"/>
  <c r="N29" i="3"/>
  <c r="N30" i="3"/>
  <c r="L29" i="3"/>
  <c r="L30" i="3"/>
  <c r="J29" i="3"/>
  <c r="J30" i="3"/>
  <c r="L13" i="3"/>
  <c r="L14" i="3"/>
  <c r="N23" i="3"/>
  <c r="N24" i="3"/>
  <c r="N25" i="3"/>
  <c r="N26" i="3"/>
  <c r="N27" i="3"/>
  <c r="N28" i="3"/>
  <c r="N22" i="3"/>
  <c r="L23" i="3"/>
  <c r="L24" i="3"/>
  <c r="L25" i="3"/>
  <c r="L26" i="3"/>
  <c r="L27" i="3"/>
  <c r="L28" i="3"/>
  <c r="L22" i="3"/>
  <c r="J23" i="3"/>
  <c r="J24" i="3"/>
  <c r="J25" i="3"/>
  <c r="J26" i="3"/>
  <c r="J27" i="3"/>
  <c r="J28" i="3"/>
  <c r="J22" i="3"/>
  <c r="N6" i="3"/>
  <c r="M6" i="3"/>
  <c r="L7" i="3"/>
  <c r="L8" i="3"/>
  <c r="L9" i="3"/>
  <c r="L10" i="3"/>
  <c r="L11" i="3"/>
  <c r="L12" i="3"/>
  <c r="L6" i="3"/>
  <c r="K6" i="3"/>
  <c r="J6" i="3"/>
</calcChain>
</file>

<file path=xl/sharedStrings.xml><?xml version="1.0" encoding="utf-8"?>
<sst xmlns="http://schemas.openxmlformats.org/spreadsheetml/2006/main" count="330" uniqueCount="150">
  <si>
    <t>Sample (103-105 deg C)</t>
  </si>
  <si>
    <t>Sample (550 deg C)</t>
  </si>
  <si>
    <t>GRAD CLY</t>
  </si>
  <si>
    <t>STATION ID#</t>
  </si>
  <si>
    <t>PHI</t>
  </si>
  <si>
    <t>Tray #</t>
  </si>
  <si>
    <t>Vol (mL)</t>
  </si>
  <si>
    <t>Wt Tray</t>
  </si>
  <si>
    <t>wt Tray + Sample</t>
  </si>
  <si>
    <t xml:space="preserve">Weight 1 </t>
  </si>
  <si>
    <t xml:space="preserve">Weight 2 </t>
  </si>
  <si>
    <t>AVG WT</t>
  </si>
  <si>
    <t>diff</t>
  </si>
  <si>
    <t>Weight 1 (g)</t>
  </si>
  <si>
    <t>Diff</t>
  </si>
  <si>
    <t>(g)</t>
  </si>
  <si>
    <t>Sample ID</t>
    <phoneticPr fontId="0" type="noConversion"/>
  </si>
  <si>
    <t>Beaker #</t>
    <phoneticPr fontId="0" type="noConversion"/>
  </si>
  <si>
    <t>Diff</t>
    <phoneticPr fontId="0" type="noConversion"/>
  </si>
  <si>
    <t>weight 1</t>
  </si>
  <si>
    <t>weight 2</t>
  </si>
  <si>
    <t xml:space="preserve">AVG wt </t>
  </si>
  <si>
    <t>weight  2</t>
  </si>
  <si>
    <t>Sample</t>
    <phoneticPr fontId="0" type="noConversion"/>
  </si>
  <si>
    <t>%clay</t>
  </si>
  <si>
    <t>%silt</t>
  </si>
  <si>
    <t>g</t>
    <phoneticPr fontId="0" type="noConversion"/>
  </si>
  <si>
    <t>g</t>
  </si>
  <si>
    <t>%sand (850)</t>
  </si>
  <si>
    <t>%sand (63)</t>
  </si>
  <si>
    <t>sand (850)</t>
  </si>
  <si>
    <t>sand (63)</t>
  </si>
  <si>
    <t>850/90/63</t>
  </si>
  <si>
    <t>sand (90)</t>
  </si>
  <si>
    <t>850 Sieve</t>
  </si>
  <si>
    <t>90 Sieve</t>
  </si>
  <si>
    <t>63 Sieve</t>
  </si>
  <si>
    <t>Pellets (90)</t>
  </si>
  <si>
    <t>Pellets (63)</t>
  </si>
  <si>
    <t>%Pellets of MUD</t>
  </si>
  <si>
    <t>% Pellets Total</t>
  </si>
  <si>
    <t>%Pellets of MUD (90)</t>
  </si>
  <si>
    <t>Total Mud</t>
  </si>
  <si>
    <t>%sand (90)</t>
  </si>
  <si>
    <t>(mw-0.0103)*50</t>
  </si>
  <si>
    <t>Total mud weight total-calgon*50</t>
  </si>
  <si>
    <t>inroganic mud weight total-calgon*50</t>
  </si>
  <si>
    <t>Sample</t>
  </si>
  <si>
    <t xml:space="preserve">Pellets Total </t>
  </si>
  <si>
    <t>total (63+90)</t>
  </si>
  <si>
    <t>Total Sand (63+90)</t>
  </si>
  <si>
    <t>TOTAL FIXED DRY SOLIDS (TFDS)</t>
  </si>
  <si>
    <t>Total (TFDS)</t>
  </si>
  <si>
    <t>Perecent of Total Dry Solids</t>
  </si>
  <si>
    <t>PERCENT OF TOTAL FIXED DRY SOLIDS</t>
  </si>
  <si>
    <t>%mud</t>
  </si>
  <si>
    <t>PERCENT OF TOTAL VOLATILE DRY  SOLIDS</t>
  </si>
  <si>
    <t>PERCENT OF TOTAL DRY SOLIDS [Columns B-H (TVDS)/Column I (from TDS)]</t>
  </si>
  <si>
    <t>TOTAL VOLATILE DRY SOLIDS (TVDS= TDS-TFDS)</t>
  </si>
  <si>
    <t>Total (TVDS)</t>
  </si>
  <si>
    <t>%TVDS</t>
  </si>
  <si>
    <t>% Mud</t>
  </si>
  <si>
    <t>% Sand (90+63)</t>
  </si>
  <si>
    <t>% sand (63 +90)</t>
  </si>
  <si>
    <t>%Sand (63+90)</t>
  </si>
  <si>
    <t>%TFDS</t>
  </si>
  <si>
    <t>%Mud</t>
  </si>
  <si>
    <t>PERCENT OF FIXED DRY SOLIDS OF  TOTAL DRY SOLIDS [Columns B-I (TFDS)/Column I (from TDS)]</t>
  </si>
  <si>
    <t>% Sand (63+90)</t>
  </si>
  <si>
    <t>TDS (g)</t>
  </si>
  <si>
    <t>TFDS (g)</t>
  </si>
  <si>
    <t>TVDS (g)</t>
  </si>
  <si>
    <t>Weight 2 (g)</t>
  </si>
  <si>
    <t>ERROR suggest potentail problem with original beaker weight</t>
  </si>
  <si>
    <t>Too Small to Detect- Assume 0</t>
  </si>
  <si>
    <t>_2-3</t>
  </si>
  <si>
    <t>_3-4</t>
  </si>
  <si>
    <t>_4-5</t>
  </si>
  <si>
    <t>_5-6</t>
  </si>
  <si>
    <t>_6-7</t>
  </si>
  <si>
    <t>_7-8</t>
  </si>
  <si>
    <t>_8-9</t>
  </si>
  <si>
    <t>_9-10</t>
  </si>
  <si>
    <t>Beakers with No Sample</t>
  </si>
  <si>
    <t xml:space="preserve">Beakers and Sample (103-105 deg C)  </t>
  </si>
  <si>
    <t>Beakers and Sample (550 deg C)</t>
  </si>
  <si>
    <t>Seive</t>
  </si>
  <si>
    <t>R-S</t>
  </si>
  <si>
    <t>K-G</t>
  </si>
  <si>
    <t>O-G</t>
  </si>
  <si>
    <t>P-Q</t>
  </si>
  <si>
    <t>Sieve</t>
  </si>
  <si>
    <t>_1-2</t>
  </si>
  <si>
    <t>_0-1</t>
  </si>
  <si>
    <t>Total Dry Solids &gt;63</t>
  </si>
  <si>
    <t>Total Fixed Dry Solids &gt;63</t>
  </si>
  <si>
    <t xml:space="preserve">Total Volitile Dry Solids &gt;63 </t>
  </si>
  <si>
    <t>Disaggregated (no pellets)</t>
  </si>
  <si>
    <t>Undisturbed ( Pellets)</t>
  </si>
  <si>
    <t>clay</t>
  </si>
  <si>
    <t>silt</t>
  </si>
  <si>
    <t>Total Dried Solids</t>
  </si>
  <si>
    <t>Total Pellets + TDS&gt;63</t>
  </si>
  <si>
    <t>Fixed Pellets +TDFS&gt;63</t>
  </si>
  <si>
    <t>Volitite Pellets + TDVS&gt;63</t>
  </si>
  <si>
    <t>Disaggregated TOTAL DRY SOLIDS (TDS)</t>
  </si>
  <si>
    <t>Undisturbed TOTAL DRY SOLIDS (TDSu)</t>
  </si>
  <si>
    <t>F undistubed/I disaggregated</t>
  </si>
  <si>
    <t>G undistubed/I disaggregated</t>
  </si>
  <si>
    <t>H undistubed/I disaggregated</t>
  </si>
  <si>
    <t>(E undisturbed-H disaggregated)</t>
  </si>
  <si>
    <t>(C undisturbed-E disaggregated)</t>
  </si>
  <si>
    <t>(D undisturbed-F disaggregated)</t>
  </si>
  <si>
    <t>%gravel (&gt;850)</t>
  </si>
  <si>
    <t>Too Small to detect in sample -adjusted to 0</t>
  </si>
  <si>
    <t>Perecent of Disaggregated Dry Solids</t>
  </si>
  <si>
    <t xml:space="preserve">% Pellets (90) /Total </t>
  </si>
  <si>
    <t xml:space="preserve">% Pellets (63) /Total </t>
  </si>
  <si>
    <t xml:space="preserve">%Pellets (63) of MUD </t>
  </si>
  <si>
    <t>H undistubed/G disaggregated</t>
  </si>
  <si>
    <t>G undistubed/G disaggregated</t>
  </si>
  <si>
    <t>F undistubed/G disaggregrated</t>
  </si>
  <si>
    <t>sand (&gt;850)</t>
  </si>
  <si>
    <t>6803_0-1</t>
  </si>
  <si>
    <t>6803_1-2</t>
  </si>
  <si>
    <t>6803_2-3</t>
  </si>
  <si>
    <t>6803_3-4</t>
  </si>
  <si>
    <t>6803_4-5</t>
  </si>
  <si>
    <t>6803_5-6</t>
  </si>
  <si>
    <t>6803_6-7</t>
  </si>
  <si>
    <t>6803_7-8</t>
  </si>
  <si>
    <t>6803_8-9</t>
  </si>
  <si>
    <t>6773_ponar</t>
  </si>
  <si>
    <t>** ponar is from YR180807 cruise up Pamunkey</t>
  </si>
  <si>
    <t>ponar</t>
  </si>
  <si>
    <t xml:space="preserve"> P_6803_0-1</t>
  </si>
  <si>
    <t xml:space="preserve"> P_6803_1-2</t>
  </si>
  <si>
    <t xml:space="preserve"> P_6803_2-3</t>
  </si>
  <si>
    <t xml:space="preserve"> P_6803_3-4</t>
  </si>
  <si>
    <t xml:space="preserve"> P_6803_4-5</t>
  </si>
  <si>
    <t xml:space="preserve"> P_6803_5-6</t>
  </si>
  <si>
    <t xml:space="preserve"> P_6803_6-7</t>
  </si>
  <si>
    <t xml:space="preserve"> P_6803_7-8</t>
  </si>
  <si>
    <t xml:space="preserve"> P_6803_8-9</t>
  </si>
  <si>
    <t>P_6773_ponar</t>
  </si>
  <si>
    <t>Salt crystals in beaker</t>
  </si>
  <si>
    <t>**below detectable limit</t>
  </si>
  <si>
    <t>**not below detectable limit</t>
  </si>
  <si>
    <t>*below detectable limit</t>
  </si>
  <si>
    <t>*not below detectable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</si>
</sst>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14"/>
      <name val="Calibri"/>
      <family val="2"/>
      <scheme val="minor"/>
    </font>
    <font>
      <b/>
      <sz val="12"/>
      <name val="Verdana"/>
      <family val="2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ck">
        <color auto="1"/>
      </right>
      <top/>
      <bottom/>
      <diagonal/>
    </border>
  </borders>
  <cellStyleXfs count="76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22">
    <xf numFmtId="0" fontId="0" fillId="0" borderId="0" xfId="0"/>
    <xf numFmtId="0" fontId="2" fillId="0" borderId="0" xfId="1" applyBorder="1"/>
    <xf numFmtId="0" fontId="2" fillId="0" borderId="0" xfId="1" applyBorder="1" applyAlignment="1">
      <alignment horizontal="right"/>
    </xf>
    <xf numFmtId="0" fontId="5" fillId="0" borderId="0" xfId="1" applyFont="1" applyBorder="1" applyAlignment="1">
      <alignment horizontal="center"/>
    </xf>
    <xf numFmtId="0" fontId="5" fillId="0" borderId="0" xfId="1" applyFont="1" applyBorder="1"/>
    <xf numFmtId="164" fontId="5" fillId="0" borderId="0" xfId="1" applyNumberFormat="1" applyFont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4" fillId="0" borderId="0" xfId="1" applyFont="1" applyBorder="1"/>
    <xf numFmtId="0" fontId="6" fillId="0" borderId="2" xfId="1" applyFont="1" applyBorder="1"/>
    <xf numFmtId="0" fontId="6" fillId="0" borderId="2" xfId="1" applyFont="1" applyBorder="1" applyAlignment="1">
      <alignment horizontal="center"/>
    </xf>
    <xf numFmtId="0" fontId="2" fillId="0" borderId="2" xfId="1" applyBorder="1"/>
    <xf numFmtId="164" fontId="3" fillId="0" borderId="0" xfId="1" applyNumberFormat="1" applyFont="1" applyBorder="1"/>
    <xf numFmtId="0" fontId="2" fillId="0" borderId="4" xfId="1" applyBorder="1"/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4" fillId="0" borderId="0" xfId="0" applyFont="1" applyBorder="1"/>
    <xf numFmtId="0" fontId="4" fillId="0" borderId="2" xfId="0" applyFont="1" applyBorder="1"/>
    <xf numFmtId="164" fontId="1" fillId="0" borderId="0" xfId="0" applyNumberFormat="1" applyFont="1"/>
    <xf numFmtId="0" fontId="3" fillId="0" borderId="0" xfId="0" applyFont="1" applyBorder="1"/>
    <xf numFmtId="0" fontId="0" fillId="0" borderId="0" xfId="0" applyFill="1" applyBorder="1"/>
    <xf numFmtId="164" fontId="0" fillId="0" borderId="0" xfId="0" applyNumberFormat="1"/>
    <xf numFmtId="164" fontId="0" fillId="0" borderId="2" xfId="0" applyNumberFormat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1" fillId="0" borderId="0" xfId="0" applyFont="1"/>
    <xf numFmtId="0" fontId="3" fillId="0" borderId="0" xfId="0" applyFont="1"/>
    <xf numFmtId="0" fontId="3" fillId="0" borderId="0" xfId="0" applyFont="1" applyFill="1" applyBorder="1"/>
    <xf numFmtId="165" fontId="0" fillId="0" borderId="2" xfId="0" applyNumberFormat="1" applyBorder="1"/>
    <xf numFmtId="0" fontId="2" fillId="0" borderId="0" xfId="0" applyFont="1"/>
    <xf numFmtId="164" fontId="3" fillId="0" borderId="4" xfId="1" applyNumberFormat="1" applyFont="1" applyBorder="1"/>
    <xf numFmtId="0" fontId="0" fillId="0" borderId="4" xfId="0" applyBorder="1"/>
    <xf numFmtId="0" fontId="7" fillId="0" borderId="0" xfId="0" applyFont="1"/>
    <xf numFmtId="0" fontId="8" fillId="0" borderId="0" xfId="0" applyFont="1"/>
    <xf numFmtId="0" fontId="11" fillId="0" borderId="0" xfId="0" applyFont="1"/>
    <xf numFmtId="0" fontId="3" fillId="0" borderId="2" xfId="0" applyFont="1" applyFill="1" applyBorder="1"/>
    <xf numFmtId="0" fontId="3" fillId="0" borderId="2" xfId="0" applyFont="1" applyBorder="1"/>
    <xf numFmtId="0" fontId="7" fillId="0" borderId="2" xfId="0" applyFont="1" applyBorder="1"/>
    <xf numFmtId="0" fontId="1" fillId="0" borderId="2" xfId="0" applyFont="1" applyBorder="1"/>
    <xf numFmtId="0" fontId="3" fillId="0" borderId="1" xfId="0" applyFont="1" applyBorder="1"/>
    <xf numFmtId="0" fontId="11" fillId="0" borderId="5" xfId="0" applyFont="1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7" fillId="0" borderId="0" xfId="0" applyFont="1" applyBorder="1"/>
    <xf numFmtId="0" fontId="1" fillId="0" borderId="0" xfId="0" applyFont="1" applyBorder="1"/>
    <xf numFmtId="0" fontId="11" fillId="0" borderId="2" xfId="0" applyFont="1" applyBorder="1"/>
    <xf numFmtId="0" fontId="11" fillId="0" borderId="0" xfId="0" applyFont="1" applyBorder="1"/>
    <xf numFmtId="0" fontId="12" fillId="0" borderId="0" xfId="0" applyFont="1" applyBorder="1" applyAlignment="1"/>
    <xf numFmtId="0" fontId="2" fillId="0" borderId="0" xfId="0" applyFont="1" applyBorder="1"/>
    <xf numFmtId="0" fontId="8" fillId="0" borderId="1" xfId="0" applyFont="1" applyBorder="1"/>
    <xf numFmtId="0" fontId="8" fillId="0" borderId="0" xfId="0" applyFont="1" applyBorder="1"/>
    <xf numFmtId="0" fontId="8" fillId="0" borderId="2" xfId="0" applyFont="1" applyBorder="1"/>
    <xf numFmtId="0" fontId="0" fillId="0" borderId="0" xfId="0" applyFont="1"/>
    <xf numFmtId="164" fontId="0" fillId="0" borderId="0" xfId="0" applyNumberFormat="1" applyFill="1"/>
    <xf numFmtId="0" fontId="0" fillId="0" borderId="1" xfId="0" applyFont="1" applyBorder="1"/>
    <xf numFmtId="0" fontId="14" fillId="0" borderId="2" xfId="0" applyFont="1" applyBorder="1"/>
    <xf numFmtId="0" fontId="8" fillId="0" borderId="0" xfId="0" applyFont="1" applyFill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6" fillId="0" borderId="0" xfId="0" applyFont="1"/>
    <xf numFmtId="164" fontId="3" fillId="0" borderId="0" xfId="0" applyNumberFormat="1" applyFont="1" applyBorder="1"/>
    <xf numFmtId="164" fontId="4" fillId="0" borderId="2" xfId="0" applyNumberFormat="1" applyFont="1" applyBorder="1"/>
    <xf numFmtId="164" fontId="0" fillId="0" borderId="0" xfId="0" applyNumberFormat="1" applyFont="1"/>
    <xf numFmtId="164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3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Border="1"/>
    <xf numFmtId="0" fontId="0" fillId="0" borderId="2" xfId="0" applyFont="1" applyBorder="1"/>
    <xf numFmtId="0" fontId="2" fillId="0" borderId="8" xfId="0" applyFont="1" applyBorder="1"/>
    <xf numFmtId="0" fontId="3" fillId="0" borderId="8" xfId="0" applyFont="1" applyFill="1" applyBorder="1"/>
    <xf numFmtId="0" fontId="3" fillId="0" borderId="8" xfId="0" applyFont="1" applyBorder="1"/>
    <xf numFmtId="0" fontId="8" fillId="0" borderId="8" xfId="0" applyFont="1" applyBorder="1"/>
    <xf numFmtId="0" fontId="0" fillId="0" borderId="8" xfId="0" applyFont="1" applyBorder="1"/>
    <xf numFmtId="0" fontId="3" fillId="0" borderId="8" xfId="0" applyFont="1" applyBorder="1" applyAlignment="1">
      <alignment horizontal="center"/>
    </xf>
    <xf numFmtId="0" fontId="8" fillId="2" borderId="0" xfId="0" applyFont="1" applyFill="1"/>
    <xf numFmtId="0" fontId="5" fillId="0" borderId="2" xfId="1" applyFont="1" applyBorder="1" applyAlignment="1">
      <alignment horizontal="center"/>
    </xf>
    <xf numFmtId="0" fontId="8" fillId="0" borderId="0" xfId="0" applyFont="1" applyFill="1" applyBorder="1"/>
    <xf numFmtId="0" fontId="8" fillId="3" borderId="0" xfId="0" applyFont="1" applyFill="1"/>
    <xf numFmtId="0" fontId="8" fillId="3" borderId="0" xfId="0" applyFont="1" applyFill="1" applyBorder="1"/>
    <xf numFmtId="164" fontId="0" fillId="3" borderId="0" xfId="0" applyNumberFormat="1" applyFill="1"/>
    <xf numFmtId="164" fontId="0" fillId="3" borderId="2" xfId="0" applyNumberFormat="1" applyFill="1" applyBorder="1"/>
    <xf numFmtId="1" fontId="0" fillId="0" borderId="2" xfId="0" applyNumberFormat="1" applyBorder="1"/>
    <xf numFmtId="164" fontId="0" fillId="4" borderId="0" xfId="0" applyNumberFormat="1" applyFill="1" applyBorder="1"/>
    <xf numFmtId="164" fontId="0" fillId="4" borderId="0" xfId="0" applyNumberFormat="1" applyFill="1"/>
    <xf numFmtId="164" fontId="0" fillId="4" borderId="2" xfId="0" applyNumberFormat="1" applyFill="1" applyBorder="1"/>
    <xf numFmtId="0" fontId="0" fillId="4" borderId="0" xfId="0" applyFill="1"/>
    <xf numFmtId="164" fontId="7" fillId="0" borderId="0" xfId="0" applyNumberFormat="1" applyFont="1"/>
    <xf numFmtId="164" fontId="8" fillId="0" borderId="0" xfId="0" applyNumberFormat="1" applyFont="1" applyFill="1"/>
    <xf numFmtId="164" fontId="8" fillId="0" borderId="0" xfId="0" applyNumberFormat="1" applyFont="1"/>
    <xf numFmtId="164" fontId="3" fillId="0" borderId="0" xfId="0" applyNumberFormat="1" applyFont="1" applyFill="1" applyBorder="1"/>
    <xf numFmtId="164" fontId="7" fillId="3" borderId="0" xfId="0" applyNumberFormat="1" applyFont="1" applyFill="1"/>
    <xf numFmtId="0" fontId="17" fillId="0" borderId="0" xfId="0" applyFont="1"/>
    <xf numFmtId="0" fontId="2" fillId="0" borderId="3" xfId="1" applyBorder="1"/>
    <xf numFmtId="0" fontId="5" fillId="0" borderId="0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2" fillId="0" borderId="0" xfId="1" applyBorder="1" applyAlignment="1"/>
    <xf numFmtId="0" fontId="5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</cellXfs>
  <cellStyles count="76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65"/>
  <sheetViews>
    <sheetView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O25" sqref="O25"/>
    </sheetView>
  </sheetViews>
  <sheetFormatPr defaultColWidth="8.85546875" defaultRowHeight="15" x14ac:dyDescent="0.25"/>
  <cols>
    <col min="1" max="1" width="11.42578125" bestFit="1" customWidth="1"/>
    <col min="2" max="2" width="12" bestFit="1" customWidth="1"/>
    <col min="3" max="3" width="8.85546875" customWidth="1"/>
    <col min="4" max="4" width="10.7109375" customWidth="1"/>
    <col min="5" max="5" width="9.140625" style="16" customWidth="1"/>
    <col min="6" max="6" width="9.140625" style="17" customWidth="1"/>
    <col min="7" max="8" width="9.140625" customWidth="1"/>
    <col min="9" max="9" width="9.140625" style="16" customWidth="1"/>
    <col min="10" max="12" width="9.140625" customWidth="1"/>
    <col min="13" max="13" width="9.140625" style="16" customWidth="1"/>
    <col min="14" max="15" width="11.85546875" customWidth="1"/>
    <col min="16" max="16" width="9.140625" customWidth="1"/>
    <col min="17" max="17" width="9.140625" style="16" customWidth="1"/>
    <col min="18" max="18" width="20" customWidth="1"/>
    <col min="19" max="19" width="18.7109375" customWidth="1"/>
    <col min="20" max="20" width="27.42578125" customWidth="1"/>
  </cols>
  <sheetData>
    <row r="1" spans="1:39" x14ac:dyDescent="0.25">
      <c r="A1" s="1"/>
      <c r="B1" s="1"/>
      <c r="C1" s="1"/>
      <c r="D1" s="2"/>
      <c r="E1" s="10"/>
      <c r="F1" s="1"/>
      <c r="G1" s="1"/>
      <c r="H1" s="1"/>
      <c r="I1" s="10"/>
      <c r="J1" s="105" t="s">
        <v>0</v>
      </c>
      <c r="K1" s="103"/>
      <c r="L1" s="103"/>
      <c r="M1" s="104"/>
      <c r="N1" s="103" t="s">
        <v>1</v>
      </c>
      <c r="O1" s="103"/>
      <c r="P1" s="103"/>
      <c r="Q1" s="104"/>
      <c r="R1" s="11"/>
      <c r="S1" s="11"/>
      <c r="T1" t="s">
        <v>87</v>
      </c>
    </row>
    <row r="2" spans="1:39" x14ac:dyDescent="0.25">
      <c r="A2" s="7" t="s">
        <v>2</v>
      </c>
      <c r="B2" s="3" t="s">
        <v>3</v>
      </c>
      <c r="C2" s="3" t="s">
        <v>4</v>
      </c>
      <c r="D2" s="3" t="s">
        <v>5</v>
      </c>
      <c r="E2" s="83" t="s">
        <v>6</v>
      </c>
      <c r="F2" s="106" t="s">
        <v>7</v>
      </c>
      <c r="G2" s="107"/>
      <c r="H2" s="107"/>
      <c r="I2" s="107"/>
      <c r="J2" s="108" t="s">
        <v>8</v>
      </c>
      <c r="K2" s="101"/>
      <c r="L2" s="101"/>
      <c r="M2" s="102"/>
      <c r="N2" s="101" t="s">
        <v>8</v>
      </c>
      <c r="O2" s="101"/>
      <c r="P2" s="101"/>
      <c r="Q2" s="102"/>
      <c r="R2" s="11" t="s">
        <v>69</v>
      </c>
      <c r="S2" s="11" t="s">
        <v>70</v>
      </c>
      <c r="T2" s="11" t="s">
        <v>71</v>
      </c>
    </row>
    <row r="3" spans="1:39" x14ac:dyDescent="0.25">
      <c r="A3" s="1"/>
      <c r="B3" s="4"/>
      <c r="C3" s="3"/>
      <c r="D3" s="6"/>
      <c r="E3" s="83"/>
      <c r="F3" s="5" t="s">
        <v>9</v>
      </c>
      <c r="G3" s="5" t="s">
        <v>10</v>
      </c>
      <c r="H3" s="5" t="s">
        <v>14</v>
      </c>
      <c r="I3" s="8" t="s">
        <v>11</v>
      </c>
      <c r="J3" s="5" t="s">
        <v>9</v>
      </c>
      <c r="K3" s="5" t="s">
        <v>10</v>
      </c>
      <c r="L3" s="5" t="s">
        <v>12</v>
      </c>
      <c r="M3" s="8" t="s">
        <v>11</v>
      </c>
      <c r="N3" s="5" t="s">
        <v>13</v>
      </c>
      <c r="O3" s="5" t="s">
        <v>72</v>
      </c>
      <c r="P3" s="5" t="s">
        <v>14</v>
      </c>
      <c r="Q3" s="9" t="s">
        <v>11</v>
      </c>
      <c r="R3" s="11" t="s">
        <v>45</v>
      </c>
      <c r="S3" s="11" t="s">
        <v>46</v>
      </c>
    </row>
    <row r="4" spans="1:39" x14ac:dyDescent="0.25">
      <c r="A4" s="12"/>
      <c r="B4" s="12"/>
      <c r="C4" s="12"/>
      <c r="D4" s="12"/>
      <c r="E4" s="100"/>
      <c r="F4" s="13" t="s">
        <v>15</v>
      </c>
      <c r="G4" s="13" t="s">
        <v>15</v>
      </c>
      <c r="H4" s="13"/>
      <c r="I4" s="14" t="s">
        <v>15</v>
      </c>
      <c r="J4" s="13" t="s">
        <v>15</v>
      </c>
      <c r="K4" s="13" t="s">
        <v>15</v>
      </c>
      <c r="L4" s="13" t="s">
        <v>15</v>
      </c>
      <c r="M4" s="14" t="s">
        <v>15</v>
      </c>
      <c r="N4" s="13" t="s">
        <v>15</v>
      </c>
      <c r="O4" s="13" t="s">
        <v>15</v>
      </c>
      <c r="P4" s="13" t="s">
        <v>15</v>
      </c>
      <c r="Q4" s="14" t="s">
        <v>15</v>
      </c>
      <c r="R4" s="32" t="s">
        <v>44</v>
      </c>
      <c r="S4" s="32" t="s">
        <v>44</v>
      </c>
      <c r="T4" s="33"/>
    </row>
    <row r="5" spans="1:39" x14ac:dyDescent="0.25">
      <c r="A5">
        <v>1</v>
      </c>
      <c r="B5" t="s">
        <v>93</v>
      </c>
      <c r="C5">
        <v>4</v>
      </c>
      <c r="D5">
        <v>204</v>
      </c>
      <c r="E5" s="16">
        <v>20</v>
      </c>
      <c r="F5" s="35">
        <v>1.0384</v>
      </c>
      <c r="G5" s="35">
        <v>1.0386</v>
      </c>
      <c r="H5" s="23">
        <f>F5-G5</f>
        <v>-1.9999999999997797E-4</v>
      </c>
      <c r="I5" s="30">
        <f>(F5+G5)/2</f>
        <v>1.0385</v>
      </c>
      <c r="J5" s="23">
        <v>1.0531999999999999</v>
      </c>
      <c r="K5" s="23">
        <v>1.0531999999999999</v>
      </c>
      <c r="L5" s="23">
        <f>J5-K5</f>
        <v>0</v>
      </c>
      <c r="M5" s="24">
        <f>(J5+K5)/2</f>
        <v>1.0531999999999999</v>
      </c>
      <c r="N5" s="23">
        <v>1.0521</v>
      </c>
      <c r="O5" s="23">
        <v>1.0521</v>
      </c>
      <c r="P5" s="23">
        <f>N5-O5</f>
        <v>0</v>
      </c>
      <c r="Q5" s="24">
        <f>(N5+O5)/2</f>
        <v>1.0521</v>
      </c>
      <c r="R5" s="23">
        <f>((M5-I5)-0.0103)*50</f>
        <v>0.21999999999999675</v>
      </c>
      <c r="S5" s="23">
        <f>((Q5-I5)-0.0103)*50</f>
        <v>0.16500000000000281</v>
      </c>
      <c r="T5" s="23">
        <f>R5-S5</f>
        <v>5.4999999999993943E-2</v>
      </c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</row>
    <row r="6" spans="1:39" x14ac:dyDescent="0.25">
      <c r="C6">
        <v>8</v>
      </c>
      <c r="D6">
        <v>205</v>
      </c>
      <c r="E6" s="16">
        <v>20</v>
      </c>
      <c r="F6" s="35">
        <v>1.0325</v>
      </c>
      <c r="G6" s="35">
        <v>1.0322</v>
      </c>
      <c r="H6" s="23">
        <f t="shared" ref="H6:H22" si="0">F6-G6</f>
        <v>2.9999999999996696E-4</v>
      </c>
      <c r="I6" s="30">
        <f t="shared" ref="I6:I24" si="1">(F6+G6)/2</f>
        <v>1.0323500000000001</v>
      </c>
      <c r="J6" s="23">
        <v>1.0466</v>
      </c>
      <c r="K6" s="23">
        <v>1.0467</v>
      </c>
      <c r="L6" s="23">
        <f t="shared" ref="L6:L24" si="2">J6-K6</f>
        <v>-9.9999999999988987E-5</v>
      </c>
      <c r="M6" s="24">
        <f t="shared" ref="M6:M24" si="3">(J6+K6)/2</f>
        <v>1.0466500000000001</v>
      </c>
      <c r="N6" s="23">
        <v>1.0456000000000001</v>
      </c>
      <c r="O6" s="23">
        <v>1.0456000000000001</v>
      </c>
      <c r="P6" s="23">
        <f t="shared" ref="P6:P24" si="4">N6-O6</f>
        <v>0</v>
      </c>
      <c r="Q6" s="24">
        <f t="shared" ref="Q6:Q24" si="5">(N6+O6)/2</f>
        <v>1.0456000000000001</v>
      </c>
      <c r="R6" s="23">
        <f t="shared" ref="R6:R24" si="6">((M6-I6)-0.0103)*50</f>
        <v>0.19999999999999896</v>
      </c>
      <c r="S6" s="23">
        <f t="shared" ref="S6:S24" si="7">((Q6-I6)-0.0103)*50</f>
        <v>0.14749999999999919</v>
      </c>
      <c r="T6" s="23">
        <f t="shared" ref="T6:T24" si="8">R6-S6</f>
        <v>5.2499999999999769E-2</v>
      </c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</row>
    <row r="7" spans="1:39" x14ac:dyDescent="0.25">
      <c r="A7">
        <v>2</v>
      </c>
      <c r="B7" t="s">
        <v>92</v>
      </c>
      <c r="C7">
        <v>4</v>
      </c>
      <c r="D7">
        <v>206</v>
      </c>
      <c r="E7" s="16">
        <v>20</v>
      </c>
      <c r="F7" s="35">
        <v>1.0258</v>
      </c>
      <c r="G7" s="35">
        <v>1.0257000000000001</v>
      </c>
      <c r="H7" s="23">
        <f t="shared" si="0"/>
        <v>9.9999999999988987E-5</v>
      </c>
      <c r="I7" s="30">
        <f t="shared" si="1"/>
        <v>1.0257499999999999</v>
      </c>
      <c r="J7" s="23">
        <v>1.0403</v>
      </c>
      <c r="K7" s="23">
        <v>1.0405</v>
      </c>
      <c r="L7" s="23">
        <f t="shared" si="2"/>
        <v>-1.9999999999997797E-4</v>
      </c>
      <c r="M7" s="24">
        <f t="shared" si="3"/>
        <v>1.0404</v>
      </c>
      <c r="N7" s="23">
        <v>1.0391999999999999</v>
      </c>
      <c r="O7" s="23">
        <v>1.0397000000000001</v>
      </c>
      <c r="P7" s="23">
        <f t="shared" si="4"/>
        <v>-5.0000000000016698E-4</v>
      </c>
      <c r="Q7" s="24">
        <f t="shared" si="5"/>
        <v>1.03945</v>
      </c>
      <c r="R7" s="23">
        <f t="shared" si="6"/>
        <v>0.21750000000000258</v>
      </c>
      <c r="S7" s="23">
        <f t="shared" si="7"/>
        <v>0.17000000000000226</v>
      </c>
      <c r="T7" s="23">
        <f t="shared" si="8"/>
        <v>4.750000000000032E-2</v>
      </c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</row>
    <row r="8" spans="1:39" x14ac:dyDescent="0.25">
      <c r="C8">
        <v>8</v>
      </c>
      <c r="D8">
        <v>207</v>
      </c>
      <c r="E8" s="16">
        <v>20</v>
      </c>
      <c r="F8" s="35">
        <v>1.0105</v>
      </c>
      <c r="G8" s="35">
        <v>1.0105999999999999</v>
      </c>
      <c r="H8" s="23">
        <f t="shared" si="0"/>
        <v>-9.9999999999988987E-5</v>
      </c>
      <c r="I8" s="30">
        <f t="shared" si="1"/>
        <v>1.0105499999999998</v>
      </c>
      <c r="J8" s="23">
        <v>1.0246</v>
      </c>
      <c r="K8" s="23">
        <v>1.0246</v>
      </c>
      <c r="L8" s="23">
        <f t="shared" si="2"/>
        <v>0</v>
      </c>
      <c r="M8" s="24">
        <f t="shared" si="3"/>
        <v>1.0246</v>
      </c>
      <c r="N8" s="23">
        <v>1.0236000000000001</v>
      </c>
      <c r="O8" s="23">
        <v>1.0238</v>
      </c>
      <c r="P8" s="23">
        <f t="shared" si="4"/>
        <v>-1.9999999999997797E-4</v>
      </c>
      <c r="Q8" s="24">
        <f t="shared" si="5"/>
        <v>1.0237000000000001</v>
      </c>
      <c r="R8" s="23">
        <f t="shared" si="6"/>
        <v>0.18750000000000588</v>
      </c>
      <c r="S8" s="23">
        <f t="shared" si="7"/>
        <v>0.14250000000001084</v>
      </c>
      <c r="T8" s="23">
        <f t="shared" si="8"/>
        <v>4.4999999999995044E-2</v>
      </c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</row>
    <row r="9" spans="1:39" x14ac:dyDescent="0.25">
      <c r="A9">
        <v>3</v>
      </c>
      <c r="B9" t="s">
        <v>75</v>
      </c>
      <c r="C9">
        <v>4</v>
      </c>
      <c r="D9">
        <v>208</v>
      </c>
      <c r="E9" s="16">
        <v>20</v>
      </c>
      <c r="F9" s="35">
        <v>1.0139</v>
      </c>
      <c r="G9" s="35">
        <v>1.0141</v>
      </c>
      <c r="H9" s="23">
        <f t="shared" si="0"/>
        <v>-1.9999999999997797E-4</v>
      </c>
      <c r="I9" s="30">
        <f t="shared" si="1"/>
        <v>1.014</v>
      </c>
      <c r="J9" s="23">
        <v>1.0288999999999999</v>
      </c>
      <c r="K9" s="23">
        <v>1.0284</v>
      </c>
      <c r="L9" s="23">
        <f t="shared" si="2"/>
        <v>4.9999999999994493E-4</v>
      </c>
      <c r="M9" s="24">
        <f t="shared" si="3"/>
        <v>1.0286499999999998</v>
      </c>
      <c r="N9" s="23">
        <v>1.0276000000000001</v>
      </c>
      <c r="O9" s="23">
        <v>1.0277000000000001</v>
      </c>
      <c r="P9" s="23">
        <f t="shared" si="4"/>
        <v>-9.9999999999988987E-5</v>
      </c>
      <c r="Q9" s="24">
        <f t="shared" si="5"/>
        <v>1.02765</v>
      </c>
      <c r="R9" s="23">
        <f t="shared" si="6"/>
        <v>0.21749999999999148</v>
      </c>
      <c r="S9" s="23">
        <f t="shared" si="7"/>
        <v>0.16749999999999698</v>
      </c>
      <c r="T9" s="23">
        <f t="shared" si="8"/>
        <v>4.9999999999994493E-2</v>
      </c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</row>
    <row r="10" spans="1:39" x14ac:dyDescent="0.25">
      <c r="C10">
        <v>8</v>
      </c>
      <c r="D10">
        <v>209</v>
      </c>
      <c r="E10" s="16">
        <v>20</v>
      </c>
      <c r="F10" s="35">
        <v>1.0373000000000001</v>
      </c>
      <c r="G10" s="35">
        <v>1.0371999999999999</v>
      </c>
      <c r="H10" s="23">
        <f t="shared" si="0"/>
        <v>1.0000000000021103E-4</v>
      </c>
      <c r="I10" s="30">
        <f t="shared" si="1"/>
        <v>1.03725</v>
      </c>
      <c r="J10" s="23">
        <v>1.0515000000000001</v>
      </c>
      <c r="K10" s="23">
        <v>1.0510999999999999</v>
      </c>
      <c r="L10" s="23">
        <f t="shared" si="2"/>
        <v>4.0000000000017799E-4</v>
      </c>
      <c r="M10" s="24">
        <f t="shared" si="3"/>
        <v>1.0512999999999999</v>
      </c>
      <c r="N10" s="23">
        <v>1.0501</v>
      </c>
      <c r="O10" s="23">
        <v>1.0506</v>
      </c>
      <c r="P10" s="23">
        <f t="shared" si="4"/>
        <v>-4.9999999999994493E-4</v>
      </c>
      <c r="Q10" s="24">
        <f t="shared" si="5"/>
        <v>1.0503499999999999</v>
      </c>
      <c r="R10" s="23">
        <f t="shared" si="6"/>
        <v>0.18749999999999478</v>
      </c>
      <c r="S10" s="23">
        <f t="shared" si="7"/>
        <v>0.13999999999999446</v>
      </c>
      <c r="T10" s="23">
        <f t="shared" si="8"/>
        <v>4.750000000000032E-2</v>
      </c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</row>
    <row r="11" spans="1:39" x14ac:dyDescent="0.25">
      <c r="A11">
        <v>4</v>
      </c>
      <c r="B11" t="s">
        <v>76</v>
      </c>
      <c r="C11">
        <v>4</v>
      </c>
      <c r="D11">
        <v>210</v>
      </c>
      <c r="E11" s="16">
        <v>20</v>
      </c>
      <c r="F11" s="35">
        <v>1.0389999999999999</v>
      </c>
      <c r="G11" s="35">
        <v>1.0395000000000001</v>
      </c>
      <c r="H11" s="23">
        <f t="shared" si="0"/>
        <v>-5.0000000000016698E-4</v>
      </c>
      <c r="I11" s="30">
        <f t="shared" si="1"/>
        <v>1.03925</v>
      </c>
      <c r="J11" s="23">
        <v>1.0541</v>
      </c>
      <c r="K11" s="23">
        <v>1.0538000000000001</v>
      </c>
      <c r="L11" s="23">
        <f t="shared" si="2"/>
        <v>2.9999999999996696E-4</v>
      </c>
      <c r="M11" s="24">
        <f t="shared" si="3"/>
        <v>1.0539499999999999</v>
      </c>
      <c r="N11" s="23">
        <v>1.0528999999999999</v>
      </c>
      <c r="O11" s="23">
        <v>1.0529999999999999</v>
      </c>
      <c r="P11" s="23">
        <f t="shared" si="4"/>
        <v>-9.9999999999988987E-5</v>
      </c>
      <c r="Q11" s="24">
        <f t="shared" si="5"/>
        <v>1.0529500000000001</v>
      </c>
      <c r="R11" s="23">
        <f t="shared" si="6"/>
        <v>0.21999999999999675</v>
      </c>
      <c r="S11" s="23">
        <f t="shared" si="7"/>
        <v>0.17000000000000226</v>
      </c>
      <c r="T11" s="23">
        <f t="shared" si="8"/>
        <v>4.9999999999994493E-2</v>
      </c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</row>
    <row r="12" spans="1:39" x14ac:dyDescent="0.25">
      <c r="C12">
        <v>8</v>
      </c>
      <c r="D12">
        <v>211</v>
      </c>
      <c r="E12" s="16">
        <v>20</v>
      </c>
      <c r="F12" s="35">
        <v>1.032</v>
      </c>
      <c r="G12" s="35">
        <v>1.032</v>
      </c>
      <c r="H12" s="23">
        <f t="shared" si="0"/>
        <v>0</v>
      </c>
      <c r="I12" s="30">
        <f t="shared" si="1"/>
        <v>1.032</v>
      </c>
      <c r="J12" s="23">
        <v>1.0467</v>
      </c>
      <c r="K12" s="23">
        <v>1.0463</v>
      </c>
      <c r="L12" s="23">
        <f t="shared" si="2"/>
        <v>3.9999999999995595E-4</v>
      </c>
      <c r="M12" s="24">
        <f t="shared" si="3"/>
        <v>1.0465</v>
      </c>
      <c r="N12" s="23">
        <v>1.046</v>
      </c>
      <c r="O12" s="23">
        <v>1.0457000000000001</v>
      </c>
      <c r="P12" s="23">
        <f t="shared" si="4"/>
        <v>2.9999999999996696E-4</v>
      </c>
      <c r="Q12" s="24">
        <f t="shared" si="5"/>
        <v>1.0458500000000002</v>
      </c>
      <c r="R12" s="23">
        <f t="shared" si="6"/>
        <v>0.20999999999999786</v>
      </c>
      <c r="S12" s="23">
        <f t="shared" si="7"/>
        <v>0.17750000000000699</v>
      </c>
      <c r="T12" s="23">
        <f t="shared" si="8"/>
        <v>3.249999999999087E-2</v>
      </c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</row>
    <row r="13" spans="1:39" x14ac:dyDescent="0.25">
      <c r="A13">
        <v>5</v>
      </c>
      <c r="B13" t="s">
        <v>77</v>
      </c>
      <c r="C13">
        <v>4</v>
      </c>
      <c r="D13">
        <v>212</v>
      </c>
      <c r="E13" s="16">
        <v>20</v>
      </c>
      <c r="F13" s="35">
        <v>1.0183</v>
      </c>
      <c r="G13" s="35">
        <v>1.0187999999999999</v>
      </c>
      <c r="H13" s="23">
        <f t="shared" si="0"/>
        <v>-4.9999999999994493E-4</v>
      </c>
      <c r="I13" s="30">
        <f t="shared" si="1"/>
        <v>1.0185499999999998</v>
      </c>
      <c r="J13" s="23">
        <v>1.0331999999999999</v>
      </c>
      <c r="K13" s="23">
        <v>1.0331999999999999</v>
      </c>
      <c r="L13" s="23">
        <f t="shared" si="2"/>
        <v>0</v>
      </c>
      <c r="M13" s="24">
        <f t="shared" si="3"/>
        <v>1.0331999999999999</v>
      </c>
      <c r="N13" s="23">
        <v>1.0325</v>
      </c>
      <c r="O13" s="23">
        <v>1.0325</v>
      </c>
      <c r="P13" s="23">
        <f t="shared" si="4"/>
        <v>0</v>
      </c>
      <c r="Q13" s="24">
        <f t="shared" si="5"/>
        <v>1.0325</v>
      </c>
      <c r="R13" s="23">
        <f t="shared" si="6"/>
        <v>0.21750000000000258</v>
      </c>
      <c r="S13" s="23">
        <f t="shared" si="7"/>
        <v>0.18250000000000643</v>
      </c>
      <c r="T13" s="23">
        <f t="shared" si="8"/>
        <v>3.4999999999996145E-2</v>
      </c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</row>
    <row r="14" spans="1:39" x14ac:dyDescent="0.25">
      <c r="C14">
        <v>8</v>
      </c>
      <c r="D14">
        <v>213</v>
      </c>
      <c r="E14" s="16">
        <v>20</v>
      </c>
      <c r="F14" s="35">
        <v>1.0328999999999999</v>
      </c>
      <c r="G14" s="35">
        <v>1.0328999999999999</v>
      </c>
      <c r="H14" s="23">
        <f t="shared" si="0"/>
        <v>0</v>
      </c>
      <c r="I14" s="30">
        <f t="shared" si="1"/>
        <v>1.0328999999999999</v>
      </c>
      <c r="J14" s="23">
        <v>1.0471999999999999</v>
      </c>
      <c r="K14" s="23">
        <v>1.0468999999999999</v>
      </c>
      <c r="L14" s="23">
        <f t="shared" si="2"/>
        <v>2.9999999999996696E-4</v>
      </c>
      <c r="M14" s="24">
        <f t="shared" si="3"/>
        <v>1.04705</v>
      </c>
      <c r="N14" s="23">
        <v>1.046</v>
      </c>
      <c r="O14" s="25">
        <v>1.0464</v>
      </c>
      <c r="P14" s="23">
        <f t="shared" si="4"/>
        <v>-3.9999999999995595E-4</v>
      </c>
      <c r="Q14" s="24">
        <f t="shared" si="5"/>
        <v>1.0462</v>
      </c>
      <c r="R14" s="23">
        <f t="shared" si="6"/>
        <v>0.19250000000000533</v>
      </c>
      <c r="S14" s="23">
        <f t="shared" si="7"/>
        <v>0.15000000000000446</v>
      </c>
      <c r="T14" s="23">
        <f t="shared" si="8"/>
        <v>4.250000000000087E-2</v>
      </c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</row>
    <row r="15" spans="1:39" x14ac:dyDescent="0.25">
      <c r="A15">
        <v>6</v>
      </c>
      <c r="B15" t="s">
        <v>78</v>
      </c>
      <c r="C15">
        <v>4</v>
      </c>
      <c r="D15">
        <v>214</v>
      </c>
      <c r="E15" s="16">
        <v>20</v>
      </c>
      <c r="F15" s="35">
        <v>1.0165999999999999</v>
      </c>
      <c r="G15" s="35">
        <v>1.0165999999999999</v>
      </c>
      <c r="H15" s="23">
        <f t="shared" si="0"/>
        <v>0</v>
      </c>
      <c r="I15" s="30">
        <f t="shared" si="1"/>
        <v>1.0165999999999999</v>
      </c>
      <c r="J15" s="23">
        <v>1.0328999999999999</v>
      </c>
      <c r="K15" s="23">
        <v>1.0327999999999999</v>
      </c>
      <c r="L15" s="23">
        <f t="shared" si="2"/>
        <v>9.9999999999988987E-5</v>
      </c>
      <c r="M15" s="24">
        <f t="shared" si="3"/>
        <v>1.0328499999999998</v>
      </c>
      <c r="N15" s="23">
        <v>1.0321</v>
      </c>
      <c r="O15" s="23">
        <v>1.0319</v>
      </c>
      <c r="P15" s="23">
        <f t="shared" si="4"/>
        <v>1.9999999999997797E-4</v>
      </c>
      <c r="Q15" s="24">
        <f t="shared" si="5"/>
        <v>1.032</v>
      </c>
      <c r="R15" s="23">
        <f t="shared" si="6"/>
        <v>0.29749999999999377</v>
      </c>
      <c r="S15" s="23">
        <f t="shared" si="7"/>
        <v>0.255000000000004</v>
      </c>
      <c r="T15" s="23">
        <f t="shared" si="8"/>
        <v>4.2499999999989768E-2</v>
      </c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</row>
    <row r="16" spans="1:39" x14ac:dyDescent="0.25">
      <c r="C16">
        <v>8</v>
      </c>
      <c r="D16">
        <v>215</v>
      </c>
      <c r="E16" s="16">
        <v>20</v>
      </c>
      <c r="F16" s="35">
        <v>1.0125</v>
      </c>
      <c r="G16" s="35">
        <v>1.0127999999999999</v>
      </c>
      <c r="H16" s="23">
        <f t="shared" si="0"/>
        <v>-2.9999999999996696E-4</v>
      </c>
      <c r="I16" s="30">
        <f t="shared" si="1"/>
        <v>1.0126499999999998</v>
      </c>
      <c r="J16" s="23">
        <v>1.0283</v>
      </c>
      <c r="K16" s="23">
        <v>1.028</v>
      </c>
      <c r="L16" s="23">
        <f t="shared" si="2"/>
        <v>2.9999999999996696E-4</v>
      </c>
      <c r="M16" s="24">
        <f t="shared" si="3"/>
        <v>1.0281500000000001</v>
      </c>
      <c r="N16" s="23">
        <v>1.0271999999999999</v>
      </c>
      <c r="O16" s="23">
        <v>1.0271999999999999</v>
      </c>
      <c r="P16" s="23">
        <f t="shared" si="4"/>
        <v>0</v>
      </c>
      <c r="Q16" s="24">
        <f t="shared" si="5"/>
        <v>1.0271999999999999</v>
      </c>
      <c r="R16" s="23">
        <f t="shared" si="6"/>
        <v>0.26000000000001455</v>
      </c>
      <c r="S16" s="23">
        <f t="shared" si="7"/>
        <v>0.21250000000000313</v>
      </c>
      <c r="T16" s="23">
        <f t="shared" si="8"/>
        <v>4.7500000000011422E-2</v>
      </c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</row>
    <row r="17" spans="1:39" x14ac:dyDescent="0.25">
      <c r="A17">
        <v>7</v>
      </c>
      <c r="B17" t="s">
        <v>79</v>
      </c>
      <c r="C17">
        <v>4</v>
      </c>
      <c r="D17">
        <v>216</v>
      </c>
      <c r="E17" s="16">
        <v>20</v>
      </c>
      <c r="F17" s="35">
        <v>1.026</v>
      </c>
      <c r="G17" s="35">
        <v>1.0261</v>
      </c>
      <c r="H17" s="23">
        <f t="shared" si="0"/>
        <v>-9.9999999999988987E-5</v>
      </c>
      <c r="I17" s="30">
        <f t="shared" si="1"/>
        <v>1.0260500000000001</v>
      </c>
      <c r="J17" s="23">
        <v>1.0417000000000001</v>
      </c>
      <c r="K17" s="23">
        <v>1.0412999999999999</v>
      </c>
      <c r="L17" s="23">
        <f t="shared" si="2"/>
        <v>4.0000000000017799E-4</v>
      </c>
      <c r="M17" s="24">
        <f t="shared" si="3"/>
        <v>1.0415000000000001</v>
      </c>
      <c r="N17" s="23">
        <v>1.0412999999999999</v>
      </c>
      <c r="O17" s="23">
        <v>1.0409999999999999</v>
      </c>
      <c r="P17" s="23">
        <f t="shared" si="4"/>
        <v>2.9999999999996696E-4</v>
      </c>
      <c r="Q17" s="24">
        <f t="shared" si="5"/>
        <v>1.04115</v>
      </c>
      <c r="R17" s="23">
        <f t="shared" si="6"/>
        <v>0.25749999999999817</v>
      </c>
      <c r="S17" s="23">
        <f t="shared" si="7"/>
        <v>0.23999999999999455</v>
      </c>
      <c r="T17" s="23">
        <f t="shared" si="8"/>
        <v>1.7500000000003624E-2</v>
      </c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</row>
    <row r="18" spans="1:39" x14ac:dyDescent="0.25">
      <c r="C18">
        <v>8</v>
      </c>
      <c r="D18">
        <v>217</v>
      </c>
      <c r="E18" s="16">
        <v>20</v>
      </c>
      <c r="F18" s="35">
        <v>1.0330999999999999</v>
      </c>
      <c r="G18" s="35">
        <v>1.0328999999999999</v>
      </c>
      <c r="H18" s="23">
        <f t="shared" si="0"/>
        <v>1.9999999999997797E-4</v>
      </c>
      <c r="I18" s="30">
        <f t="shared" si="1"/>
        <v>1.0329999999999999</v>
      </c>
      <c r="J18" s="23">
        <v>1.0482</v>
      </c>
      <c r="K18" s="23">
        <v>1.0477000000000001</v>
      </c>
      <c r="L18" s="23">
        <f t="shared" si="2"/>
        <v>4.9999999999994493E-4</v>
      </c>
      <c r="M18" s="24">
        <f t="shared" si="3"/>
        <v>1.0479500000000002</v>
      </c>
      <c r="N18" s="23">
        <v>1.0476000000000001</v>
      </c>
      <c r="O18" s="23">
        <v>1.0474000000000001</v>
      </c>
      <c r="P18" s="23">
        <f t="shared" si="4"/>
        <v>1.9999999999997797E-4</v>
      </c>
      <c r="Q18" s="24">
        <f t="shared" si="5"/>
        <v>1.0475000000000001</v>
      </c>
      <c r="R18" s="23">
        <f t="shared" si="6"/>
        <v>0.23250000000001203</v>
      </c>
      <c r="S18" s="23">
        <f t="shared" si="7"/>
        <v>0.21000000000000896</v>
      </c>
      <c r="T18" s="23">
        <f t="shared" si="8"/>
        <v>2.2500000000003073E-2</v>
      </c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</row>
    <row r="19" spans="1:39" x14ac:dyDescent="0.25">
      <c r="A19" s="55">
        <v>8</v>
      </c>
      <c r="B19" t="s">
        <v>80</v>
      </c>
      <c r="C19">
        <v>4</v>
      </c>
      <c r="D19">
        <v>218</v>
      </c>
      <c r="E19" s="16">
        <v>20</v>
      </c>
      <c r="F19" s="35">
        <v>1.0188999999999999</v>
      </c>
      <c r="G19" s="35">
        <v>1.0188999999999999</v>
      </c>
      <c r="H19" s="23">
        <f t="shared" si="0"/>
        <v>0</v>
      </c>
      <c r="I19" s="30">
        <f t="shared" si="1"/>
        <v>1.0188999999999999</v>
      </c>
      <c r="J19" s="23">
        <v>1.0376000000000001</v>
      </c>
      <c r="K19" s="23">
        <v>1.0374000000000001</v>
      </c>
      <c r="L19" s="23">
        <f t="shared" si="2"/>
        <v>1.9999999999997797E-4</v>
      </c>
      <c r="M19" s="24">
        <f t="shared" si="3"/>
        <v>1.0375000000000001</v>
      </c>
      <c r="N19" s="23">
        <v>1.0364</v>
      </c>
      <c r="O19" s="23">
        <v>1.0361</v>
      </c>
      <c r="P19" s="23">
        <f t="shared" si="4"/>
        <v>2.9999999999996696E-4</v>
      </c>
      <c r="Q19" s="24">
        <f t="shared" si="5"/>
        <v>1.0362499999999999</v>
      </c>
      <c r="R19" s="23">
        <f t="shared" si="6"/>
        <v>0.41500000000000858</v>
      </c>
      <c r="S19" s="23">
        <f t="shared" si="7"/>
        <v>0.35249999999999881</v>
      </c>
      <c r="T19" s="23">
        <f t="shared" si="8"/>
        <v>6.250000000000977E-2</v>
      </c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9" x14ac:dyDescent="0.25">
      <c r="C20">
        <v>8</v>
      </c>
      <c r="D20">
        <v>219</v>
      </c>
      <c r="E20" s="16">
        <v>20</v>
      </c>
      <c r="F20" s="35">
        <v>1.0196000000000001</v>
      </c>
      <c r="G20" s="35">
        <v>1.0193000000000001</v>
      </c>
      <c r="H20" s="23">
        <f t="shared" si="0"/>
        <v>2.9999999999996696E-4</v>
      </c>
      <c r="I20" s="30">
        <f t="shared" si="1"/>
        <v>1.01945</v>
      </c>
      <c r="J20" s="23">
        <v>1.0363</v>
      </c>
      <c r="K20" s="23">
        <v>1.0361</v>
      </c>
      <c r="L20" s="23">
        <f t="shared" si="2"/>
        <v>1.9999999999997797E-4</v>
      </c>
      <c r="M20" s="24">
        <f t="shared" si="3"/>
        <v>1.0362</v>
      </c>
      <c r="N20" s="23">
        <v>1.0354000000000001</v>
      </c>
      <c r="O20" s="23">
        <v>1.0351999999999999</v>
      </c>
      <c r="P20" s="23">
        <f t="shared" si="4"/>
        <v>2.0000000000020002E-4</v>
      </c>
      <c r="Q20" s="24">
        <f t="shared" si="5"/>
        <v>1.0352999999999999</v>
      </c>
      <c r="R20" s="23">
        <f t="shared" si="6"/>
        <v>0.32250000000000212</v>
      </c>
      <c r="S20" s="23">
        <f t="shared" si="7"/>
        <v>0.27749999999999597</v>
      </c>
      <c r="T20" s="23">
        <f t="shared" si="8"/>
        <v>4.5000000000006146E-2</v>
      </c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9" x14ac:dyDescent="0.25">
      <c r="A21">
        <v>9</v>
      </c>
      <c r="B21" t="s">
        <v>81</v>
      </c>
      <c r="C21">
        <v>4</v>
      </c>
      <c r="D21">
        <v>220</v>
      </c>
      <c r="E21" s="16">
        <v>20</v>
      </c>
      <c r="F21" s="35">
        <v>1.0294000000000001</v>
      </c>
      <c r="G21" s="35">
        <v>1.0294000000000001</v>
      </c>
      <c r="H21" s="23">
        <f t="shared" si="0"/>
        <v>0</v>
      </c>
      <c r="I21" s="30">
        <f t="shared" si="1"/>
        <v>1.0294000000000001</v>
      </c>
      <c r="J21" s="23">
        <v>1.0475000000000001</v>
      </c>
      <c r="K21" s="23">
        <v>1.0476000000000001</v>
      </c>
      <c r="L21" s="23">
        <f t="shared" si="2"/>
        <v>-9.9999999999988987E-5</v>
      </c>
      <c r="M21" s="24">
        <f t="shared" si="3"/>
        <v>1.0475500000000002</v>
      </c>
      <c r="N21" s="23">
        <v>1.0469999999999999</v>
      </c>
      <c r="O21" s="23">
        <v>1.0465</v>
      </c>
      <c r="P21" s="23">
        <f t="shared" si="4"/>
        <v>4.9999999999994493E-4</v>
      </c>
      <c r="Q21" s="24">
        <f t="shared" si="5"/>
        <v>1.0467499999999998</v>
      </c>
      <c r="R21" s="23">
        <f t="shared" si="6"/>
        <v>0.39250000000000551</v>
      </c>
      <c r="S21" s="23">
        <f t="shared" si="7"/>
        <v>0.35249999999998771</v>
      </c>
      <c r="T21" s="23">
        <f t="shared" si="8"/>
        <v>4.0000000000017799E-2</v>
      </c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</row>
    <row r="22" spans="1:39" x14ac:dyDescent="0.25">
      <c r="C22">
        <v>8</v>
      </c>
      <c r="D22">
        <v>221</v>
      </c>
      <c r="E22" s="16">
        <v>20</v>
      </c>
      <c r="F22" s="35">
        <v>1.0307999999999999</v>
      </c>
      <c r="G22" s="35">
        <v>1.0305</v>
      </c>
      <c r="H22" s="23">
        <f t="shared" si="0"/>
        <v>2.9999999999996696E-4</v>
      </c>
      <c r="I22" s="30">
        <f t="shared" si="1"/>
        <v>1.0306500000000001</v>
      </c>
      <c r="J22" s="23">
        <v>1.0468999999999999</v>
      </c>
      <c r="K22" s="23">
        <v>1.0469999999999999</v>
      </c>
      <c r="L22" s="23">
        <f t="shared" si="2"/>
        <v>-9.9999999999988987E-5</v>
      </c>
      <c r="M22" s="24">
        <f t="shared" si="3"/>
        <v>1.0469499999999998</v>
      </c>
      <c r="N22" s="23">
        <v>1.0463</v>
      </c>
      <c r="O22" s="25">
        <v>1.0458000000000001</v>
      </c>
      <c r="P22" s="23">
        <f t="shared" si="4"/>
        <v>4.9999999999994493E-4</v>
      </c>
      <c r="Q22" s="24">
        <f t="shared" si="5"/>
        <v>1.0460500000000001</v>
      </c>
      <c r="R22" s="23">
        <f t="shared" si="6"/>
        <v>0.29999999999998794</v>
      </c>
      <c r="S22" s="23">
        <f t="shared" si="7"/>
        <v>0.255000000000004</v>
      </c>
      <c r="T22" s="23">
        <f t="shared" si="8"/>
        <v>4.4999999999983942E-2</v>
      </c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</row>
    <row r="23" spans="1:39" x14ac:dyDescent="0.25">
      <c r="A23">
        <v>10</v>
      </c>
      <c r="B23" t="s">
        <v>134</v>
      </c>
      <c r="C23">
        <v>4</v>
      </c>
      <c r="D23">
        <v>222</v>
      </c>
      <c r="E23" s="16">
        <v>20</v>
      </c>
      <c r="F23" s="35">
        <v>1.0266</v>
      </c>
      <c r="G23" s="35">
        <v>1.0265</v>
      </c>
      <c r="H23" s="23">
        <f>F23-G23</f>
        <v>9.9999999999988987E-5</v>
      </c>
      <c r="I23" s="30">
        <f t="shared" si="1"/>
        <v>1.0265499999999999</v>
      </c>
      <c r="J23" s="23">
        <v>1.0996999999999999</v>
      </c>
      <c r="K23" s="23">
        <v>1.0998000000000001</v>
      </c>
      <c r="L23" s="23">
        <f t="shared" si="2"/>
        <v>-1.0000000000021103E-4</v>
      </c>
      <c r="M23" s="24">
        <f t="shared" si="3"/>
        <v>1.09975</v>
      </c>
      <c r="N23" s="23">
        <v>1.0933999999999999</v>
      </c>
      <c r="O23" s="25">
        <v>1.0931</v>
      </c>
      <c r="P23" s="23">
        <f t="shared" si="4"/>
        <v>2.9999999999996696E-4</v>
      </c>
      <c r="Q23" s="24">
        <f t="shared" si="5"/>
        <v>1.0932499999999998</v>
      </c>
      <c r="R23" s="23">
        <f t="shared" si="6"/>
        <v>3.1450000000000076</v>
      </c>
      <c r="S23" s="23">
        <f t="shared" si="7"/>
        <v>2.819999999999999</v>
      </c>
      <c r="T23" s="23">
        <f t="shared" si="8"/>
        <v>0.32500000000000862</v>
      </c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</row>
    <row r="24" spans="1:39" x14ac:dyDescent="0.25">
      <c r="C24">
        <v>8</v>
      </c>
      <c r="D24">
        <v>223</v>
      </c>
      <c r="E24" s="16">
        <v>20</v>
      </c>
      <c r="F24" s="35">
        <v>1.0263</v>
      </c>
      <c r="G24" s="35">
        <v>1.0261</v>
      </c>
      <c r="H24" s="23">
        <f>F24-G24</f>
        <v>1.9999999999997797E-4</v>
      </c>
      <c r="I24" s="30">
        <f t="shared" si="1"/>
        <v>1.0262</v>
      </c>
      <c r="J24" s="23">
        <v>1.0785</v>
      </c>
      <c r="K24" s="23">
        <v>1.0786</v>
      </c>
      <c r="L24" s="23">
        <f t="shared" si="2"/>
        <v>-9.9999999999988987E-5</v>
      </c>
      <c r="M24" s="24">
        <f t="shared" si="3"/>
        <v>1.0785499999999999</v>
      </c>
      <c r="N24" s="23">
        <v>1.0729</v>
      </c>
      <c r="O24" s="25">
        <v>1.0726</v>
      </c>
      <c r="P24" s="23">
        <f t="shared" si="4"/>
        <v>2.9999999999996696E-4</v>
      </c>
      <c r="Q24" s="24">
        <f t="shared" si="5"/>
        <v>1.0727500000000001</v>
      </c>
      <c r="R24" s="23">
        <f t="shared" si="6"/>
        <v>2.1024999999999947</v>
      </c>
      <c r="S24" s="23">
        <f t="shared" si="7"/>
        <v>1.8125000000000044</v>
      </c>
      <c r="T24" s="23">
        <f t="shared" si="8"/>
        <v>0.28999999999999027</v>
      </c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</row>
    <row r="25" spans="1:39" x14ac:dyDescent="0.25">
      <c r="F25" s="25"/>
      <c r="G25" s="23"/>
      <c r="H25" s="23"/>
      <c r="I25" s="24"/>
      <c r="J25" s="23"/>
      <c r="K25" s="23"/>
      <c r="L25" s="23"/>
      <c r="M25" s="24"/>
      <c r="N25" s="23"/>
      <c r="O25" s="23"/>
      <c r="P25" s="23"/>
      <c r="Q25" s="24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</row>
    <row r="26" spans="1:39" x14ac:dyDescent="0.25">
      <c r="F26" s="25"/>
      <c r="G26" s="23"/>
      <c r="H26" s="23"/>
      <c r="I26" s="24"/>
      <c r="J26" s="23"/>
      <c r="K26" s="23"/>
      <c r="L26" s="23"/>
      <c r="M26" s="24"/>
      <c r="N26" s="23"/>
      <c r="O26" s="23"/>
      <c r="P26" s="23"/>
      <c r="Q26" s="24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</row>
    <row r="27" spans="1:39" x14ac:dyDescent="0.25">
      <c r="F27" s="25"/>
      <c r="G27" s="23"/>
      <c r="H27" s="23"/>
      <c r="I27" s="24"/>
      <c r="J27" s="23"/>
      <c r="K27" s="23"/>
      <c r="L27" s="23"/>
      <c r="M27" s="24"/>
      <c r="N27" s="23"/>
      <c r="O27" s="23"/>
      <c r="P27" s="23"/>
      <c r="Q27" s="24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</row>
    <row r="28" spans="1:39" x14ac:dyDescent="0.25">
      <c r="F28" s="25"/>
      <c r="G28" s="23"/>
      <c r="H28" s="23"/>
      <c r="I28" s="24"/>
      <c r="J28" s="23"/>
      <c r="K28" s="23"/>
      <c r="L28" s="23"/>
      <c r="M28" s="24"/>
      <c r="N28" s="23"/>
      <c r="O28" s="23"/>
      <c r="P28" s="23"/>
      <c r="Q28" s="24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</row>
    <row r="29" spans="1:39" x14ac:dyDescent="0.25">
      <c r="F29" s="25"/>
      <c r="G29" s="23"/>
      <c r="H29" s="23"/>
      <c r="I29" s="24"/>
      <c r="J29" s="23"/>
      <c r="K29" s="23"/>
      <c r="L29" s="23"/>
      <c r="M29" s="24"/>
      <c r="N29" s="23"/>
      <c r="O29" s="23"/>
      <c r="P29" s="23"/>
      <c r="Q29" s="24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</row>
    <row r="30" spans="1:39" x14ac:dyDescent="0.25">
      <c r="F30" s="25"/>
      <c r="G30" s="23"/>
      <c r="H30" s="23"/>
      <c r="I30" s="24"/>
      <c r="J30" s="23"/>
      <c r="K30" s="23"/>
      <c r="L30" s="23"/>
      <c r="M30" s="24"/>
      <c r="N30" s="23"/>
      <c r="O30" s="23"/>
      <c r="P30" s="23"/>
      <c r="Q30" s="24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</row>
    <row r="31" spans="1:39" x14ac:dyDescent="0.25">
      <c r="F31" s="25"/>
      <c r="G31" s="23"/>
      <c r="H31" s="23"/>
      <c r="I31" s="24"/>
      <c r="J31" s="23"/>
      <c r="K31" s="23"/>
      <c r="L31" s="23"/>
      <c r="M31" s="24"/>
      <c r="N31" s="23"/>
      <c r="O31" s="23"/>
      <c r="P31" s="23"/>
      <c r="Q31" s="24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</row>
    <row r="32" spans="1:39" x14ac:dyDescent="0.25">
      <c r="F32" s="25"/>
      <c r="G32" s="23"/>
      <c r="H32" s="23"/>
      <c r="I32" s="24"/>
      <c r="J32" s="23"/>
      <c r="K32" s="23"/>
      <c r="L32" s="23"/>
      <c r="M32" s="24"/>
      <c r="N32" s="23"/>
      <c r="O32" s="23"/>
      <c r="P32" s="23"/>
      <c r="Q32" s="24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</row>
    <row r="33" spans="6:39" x14ac:dyDescent="0.25">
      <c r="F33" s="25"/>
      <c r="G33" s="23"/>
      <c r="H33" s="23"/>
      <c r="I33" s="24"/>
      <c r="J33" s="23"/>
      <c r="K33" s="23"/>
      <c r="L33" s="23"/>
      <c r="M33" s="24"/>
      <c r="N33" s="23"/>
      <c r="O33" s="23"/>
      <c r="P33" s="23"/>
      <c r="Q33" s="24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</row>
    <row r="34" spans="6:39" x14ac:dyDescent="0.25">
      <c r="F34" s="25"/>
      <c r="G34" s="23"/>
      <c r="H34" s="23"/>
      <c r="I34" s="24"/>
      <c r="J34" s="23"/>
      <c r="K34" s="23"/>
      <c r="L34" s="23"/>
      <c r="M34" s="24"/>
      <c r="N34" s="23"/>
      <c r="O34" s="23"/>
      <c r="P34" s="23"/>
      <c r="Q34" s="24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</row>
    <row r="35" spans="6:39" x14ac:dyDescent="0.25">
      <c r="F35" s="25"/>
      <c r="G35" s="23"/>
      <c r="H35" s="23"/>
      <c r="I35" s="24"/>
      <c r="J35" s="23"/>
      <c r="K35" s="23"/>
      <c r="L35" s="23"/>
      <c r="M35" s="24"/>
      <c r="N35" s="23"/>
      <c r="O35" s="23"/>
      <c r="P35" s="23"/>
      <c r="Q35" s="24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6:39" x14ac:dyDescent="0.25">
      <c r="F36" s="25"/>
      <c r="G36" s="23"/>
      <c r="H36" s="23"/>
      <c r="I36" s="24"/>
      <c r="J36" s="23"/>
      <c r="K36" s="23"/>
      <c r="L36" s="23"/>
      <c r="M36" s="24"/>
      <c r="N36" s="23"/>
      <c r="O36" s="23"/>
      <c r="P36" s="23"/>
      <c r="Q36" s="24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6:39" x14ac:dyDescent="0.25">
      <c r="F37" s="25"/>
      <c r="G37" s="23"/>
      <c r="H37" s="23"/>
      <c r="I37" s="24"/>
      <c r="J37" s="23"/>
      <c r="K37" s="23"/>
      <c r="L37" s="23"/>
      <c r="M37" s="24"/>
      <c r="N37" s="23"/>
      <c r="O37" s="23"/>
      <c r="P37" s="23"/>
      <c r="Q37" s="24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</row>
    <row r="38" spans="6:39" x14ac:dyDescent="0.25">
      <c r="F38" s="25"/>
      <c r="G38" s="23"/>
      <c r="H38" s="23"/>
      <c r="I38" s="24"/>
      <c r="J38" s="23"/>
      <c r="K38" s="23"/>
      <c r="L38" s="23"/>
      <c r="M38" s="24"/>
      <c r="N38" s="23"/>
      <c r="O38" s="23"/>
      <c r="P38" s="23"/>
      <c r="Q38" s="24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</row>
    <row r="39" spans="6:39" x14ac:dyDescent="0.25">
      <c r="F39" s="25"/>
      <c r="G39" s="23"/>
      <c r="H39" s="23"/>
      <c r="I39" s="24"/>
      <c r="J39" s="23"/>
      <c r="K39" s="23"/>
      <c r="L39" s="23"/>
      <c r="M39" s="24"/>
      <c r="N39" s="23"/>
      <c r="O39" s="23"/>
      <c r="P39" s="23"/>
      <c r="Q39" s="24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</row>
    <row r="40" spans="6:39" x14ac:dyDescent="0.25">
      <c r="F40" s="25"/>
      <c r="G40" s="23"/>
      <c r="H40" s="23"/>
      <c r="I40" s="24"/>
      <c r="J40" s="23"/>
      <c r="K40" s="23"/>
      <c r="L40" s="23"/>
      <c r="M40" s="24"/>
      <c r="N40" s="23"/>
      <c r="O40" s="23"/>
      <c r="P40" s="23"/>
      <c r="Q40" s="24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</row>
    <row r="41" spans="6:39" x14ac:dyDescent="0.25">
      <c r="F41" s="25"/>
      <c r="G41" s="23"/>
      <c r="H41" s="23"/>
      <c r="I41" s="24"/>
      <c r="J41" s="23"/>
      <c r="K41" s="23"/>
      <c r="L41" s="23"/>
      <c r="M41" s="24"/>
      <c r="N41" s="23"/>
      <c r="O41" s="23"/>
      <c r="P41" s="23"/>
      <c r="Q41" s="24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</row>
    <row r="42" spans="6:39" x14ac:dyDescent="0.25">
      <c r="F42" s="25"/>
      <c r="G42" s="23"/>
      <c r="H42" s="23"/>
      <c r="I42" s="24"/>
      <c r="J42" s="23"/>
      <c r="K42" s="23"/>
      <c r="L42" s="23"/>
      <c r="M42" s="24"/>
      <c r="N42" s="23"/>
      <c r="O42" s="23"/>
      <c r="P42" s="23"/>
      <c r="Q42" s="24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</row>
    <row r="43" spans="6:39" x14ac:dyDescent="0.25">
      <c r="F43" s="25"/>
      <c r="G43" s="23"/>
      <c r="H43" s="23"/>
      <c r="I43" s="24"/>
      <c r="J43" s="23"/>
      <c r="K43" s="23"/>
      <c r="L43" s="23"/>
      <c r="M43" s="24"/>
      <c r="N43" s="23"/>
      <c r="O43" s="23"/>
      <c r="P43" s="23"/>
      <c r="Q43" s="24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</row>
    <row r="44" spans="6:39" x14ac:dyDescent="0.25">
      <c r="F44" s="25"/>
      <c r="G44" s="23"/>
      <c r="H44" s="23"/>
      <c r="I44" s="24"/>
      <c r="J44" s="23"/>
      <c r="K44" s="23"/>
      <c r="L44" s="23"/>
      <c r="M44" s="24"/>
      <c r="N44" s="23"/>
      <c r="O44" s="23"/>
      <c r="P44" s="23"/>
      <c r="Q44" s="24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</row>
    <row r="45" spans="6:39" x14ac:dyDescent="0.25">
      <c r="F45" s="25"/>
      <c r="G45" s="23"/>
      <c r="H45" s="23"/>
      <c r="I45" s="24"/>
      <c r="J45" s="23"/>
      <c r="K45" s="23"/>
      <c r="L45" s="23"/>
      <c r="M45" s="24"/>
      <c r="N45" s="23"/>
      <c r="O45" s="23"/>
      <c r="P45" s="23"/>
      <c r="Q45" s="24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</row>
    <row r="46" spans="6:39" x14ac:dyDescent="0.25">
      <c r="F46" s="25"/>
      <c r="G46" s="23"/>
      <c r="H46" s="23"/>
      <c r="I46" s="24"/>
      <c r="J46" s="23"/>
      <c r="K46" s="23"/>
      <c r="L46" s="23"/>
      <c r="M46" s="24"/>
      <c r="N46" s="23"/>
      <c r="O46" s="23"/>
      <c r="P46" s="23"/>
      <c r="Q46" s="24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</row>
    <row r="47" spans="6:39" x14ac:dyDescent="0.25">
      <c r="F47" s="25"/>
      <c r="G47" s="23"/>
      <c r="H47" s="23"/>
      <c r="I47" s="24"/>
      <c r="J47" s="23"/>
      <c r="K47" s="23"/>
      <c r="L47" s="23"/>
      <c r="M47" s="24"/>
      <c r="N47" s="23"/>
      <c r="O47" s="23"/>
      <c r="P47" s="23"/>
      <c r="Q47" s="24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</row>
    <row r="48" spans="6:39" x14ac:dyDescent="0.25">
      <c r="F48" s="25"/>
      <c r="G48" s="23"/>
      <c r="H48" s="23"/>
      <c r="I48" s="24"/>
      <c r="J48" s="23"/>
      <c r="K48" s="23"/>
      <c r="L48" s="23"/>
      <c r="M48" s="24"/>
      <c r="N48" s="23"/>
      <c r="O48" s="23"/>
      <c r="P48" s="23"/>
      <c r="Q48" s="24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</row>
    <row r="49" spans="6:39" x14ac:dyDescent="0.25">
      <c r="F49" s="25"/>
      <c r="G49" s="23"/>
      <c r="H49" s="23"/>
      <c r="I49" s="24"/>
      <c r="J49" s="23"/>
      <c r="K49" s="23"/>
      <c r="L49" s="23"/>
      <c r="M49" s="24"/>
      <c r="N49" s="23"/>
      <c r="O49" s="23"/>
      <c r="P49" s="23"/>
      <c r="Q49" s="24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</row>
    <row r="50" spans="6:39" x14ac:dyDescent="0.25">
      <c r="F50" s="25"/>
      <c r="G50" s="23"/>
      <c r="H50" s="23"/>
      <c r="I50" s="24"/>
      <c r="J50" s="23"/>
      <c r="K50" s="23"/>
      <c r="L50" s="23"/>
      <c r="M50" s="24"/>
      <c r="N50" s="23"/>
      <c r="O50" s="23"/>
      <c r="P50" s="23"/>
      <c r="Q50" s="24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</row>
    <row r="51" spans="6:39" x14ac:dyDescent="0.25">
      <c r="F51" s="25"/>
      <c r="G51" s="23"/>
      <c r="H51" s="23"/>
      <c r="I51" s="24"/>
      <c r="J51" s="23"/>
      <c r="K51" s="23"/>
      <c r="L51" s="23"/>
      <c r="M51" s="24"/>
      <c r="N51" s="23"/>
      <c r="O51" s="23"/>
      <c r="P51" s="23"/>
      <c r="Q51" s="24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  <row r="52" spans="6:39" x14ac:dyDescent="0.25">
      <c r="F52" s="25"/>
      <c r="G52" s="23"/>
      <c r="H52" s="23"/>
      <c r="I52" s="24"/>
      <c r="J52" s="23"/>
      <c r="K52" s="23"/>
      <c r="L52" s="23"/>
      <c r="M52" s="24"/>
      <c r="N52" s="23"/>
      <c r="O52" s="23"/>
      <c r="P52" s="23"/>
      <c r="Q52" s="24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</row>
    <row r="53" spans="6:39" x14ac:dyDescent="0.25">
      <c r="F53" s="25"/>
      <c r="G53" s="23"/>
      <c r="H53" s="23"/>
      <c r="I53" s="24"/>
      <c r="J53" s="23"/>
      <c r="K53" s="23"/>
      <c r="L53" s="23"/>
      <c r="M53" s="24"/>
      <c r="N53" s="23"/>
      <c r="O53" s="23"/>
      <c r="P53" s="23"/>
      <c r="Q53" s="24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</row>
    <row r="54" spans="6:39" x14ac:dyDescent="0.25">
      <c r="F54" s="25"/>
      <c r="G54" s="23"/>
      <c r="H54" s="23"/>
      <c r="I54" s="24"/>
      <c r="J54" s="23"/>
      <c r="K54" s="23"/>
      <c r="L54" s="23"/>
      <c r="M54" s="24"/>
      <c r="N54" s="23"/>
      <c r="O54" s="23"/>
      <c r="P54" s="23"/>
      <c r="Q54" s="24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</row>
    <row r="55" spans="6:39" x14ac:dyDescent="0.25">
      <c r="F55" s="25"/>
      <c r="G55" s="23"/>
      <c r="H55" s="23"/>
      <c r="I55" s="24"/>
      <c r="J55" s="23"/>
      <c r="K55" s="23"/>
      <c r="L55" s="23"/>
      <c r="M55" s="24"/>
      <c r="N55" s="23"/>
      <c r="O55" s="23"/>
      <c r="P55" s="23"/>
      <c r="Q55" s="24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</row>
    <row r="56" spans="6:39" x14ac:dyDescent="0.25">
      <c r="F56" s="25"/>
      <c r="G56" s="23"/>
      <c r="H56" s="23"/>
      <c r="I56" s="24"/>
      <c r="J56" s="23"/>
      <c r="K56" s="23"/>
      <c r="L56" s="23"/>
      <c r="M56" s="24"/>
      <c r="N56" s="23"/>
      <c r="O56" s="23"/>
      <c r="P56" s="23"/>
      <c r="Q56" s="24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</row>
    <row r="57" spans="6:39" x14ac:dyDescent="0.25">
      <c r="F57" s="25"/>
      <c r="G57" s="23"/>
      <c r="H57" s="23"/>
      <c r="I57" s="24"/>
      <c r="J57" s="23"/>
      <c r="K57" s="23"/>
      <c r="L57" s="23"/>
      <c r="M57" s="24"/>
      <c r="N57" s="23"/>
      <c r="O57" s="23"/>
      <c r="P57" s="23"/>
      <c r="Q57" s="24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</row>
    <row r="58" spans="6:39" x14ac:dyDescent="0.25">
      <c r="F58" s="25"/>
      <c r="G58" s="23"/>
      <c r="H58" s="23"/>
      <c r="I58" s="24"/>
      <c r="J58" s="23"/>
      <c r="K58" s="23"/>
      <c r="L58" s="23"/>
      <c r="M58" s="24"/>
      <c r="N58" s="23"/>
      <c r="O58" s="23"/>
      <c r="P58" s="23"/>
      <c r="Q58" s="24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</row>
    <row r="59" spans="6:39" x14ac:dyDescent="0.25">
      <c r="F59" s="25"/>
      <c r="G59" s="23"/>
      <c r="H59" s="23"/>
      <c r="I59" s="24"/>
      <c r="J59" s="23"/>
      <c r="K59" s="23"/>
      <c r="L59" s="23"/>
      <c r="M59" s="24"/>
      <c r="N59" s="23"/>
      <c r="O59" s="23"/>
      <c r="P59" s="23"/>
      <c r="Q59" s="24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</row>
    <row r="60" spans="6:39" x14ac:dyDescent="0.25">
      <c r="F60" s="25"/>
      <c r="G60" s="23"/>
      <c r="H60" s="23"/>
      <c r="I60" s="24"/>
      <c r="J60" s="23"/>
      <c r="K60" s="23"/>
      <c r="L60" s="23"/>
      <c r="M60" s="24"/>
      <c r="N60" s="23"/>
      <c r="O60" s="23"/>
      <c r="P60" s="23"/>
      <c r="Q60" s="24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</row>
    <row r="61" spans="6:39" x14ac:dyDescent="0.25">
      <c r="F61" s="25"/>
      <c r="G61" s="23"/>
      <c r="H61" s="23"/>
      <c r="I61" s="24"/>
      <c r="J61" s="23"/>
      <c r="K61" s="23"/>
      <c r="L61" s="23"/>
      <c r="M61" s="24"/>
      <c r="N61" s="23"/>
      <c r="O61" s="23"/>
      <c r="P61" s="23"/>
      <c r="Q61" s="24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</row>
    <row r="62" spans="6:39" x14ac:dyDescent="0.25">
      <c r="F62" s="25"/>
      <c r="G62" s="23"/>
      <c r="H62" s="23"/>
      <c r="I62" s="24"/>
      <c r="J62" s="23"/>
      <c r="K62" s="23"/>
      <c r="L62" s="23"/>
      <c r="M62" s="24"/>
      <c r="N62" s="23"/>
      <c r="O62" s="23"/>
      <c r="P62" s="23"/>
      <c r="Q62" s="24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</row>
    <row r="63" spans="6:39" x14ac:dyDescent="0.25">
      <c r="F63" s="25"/>
      <c r="G63" s="23"/>
      <c r="H63" s="23"/>
      <c r="I63" s="24"/>
      <c r="J63" s="23"/>
      <c r="K63" s="23"/>
      <c r="L63" s="23"/>
      <c r="M63" s="24"/>
      <c r="N63" s="23"/>
      <c r="O63" s="23"/>
      <c r="P63" s="23"/>
      <c r="Q63" s="24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</row>
    <row r="64" spans="6:39" x14ac:dyDescent="0.25">
      <c r="F64" s="25"/>
      <c r="G64" s="23"/>
      <c r="H64" s="23"/>
      <c r="I64" s="24"/>
      <c r="J64" s="23"/>
      <c r="K64" s="23"/>
      <c r="L64" s="23"/>
      <c r="M64" s="24"/>
      <c r="N64" s="23"/>
      <c r="O64" s="23"/>
      <c r="P64" s="23"/>
      <c r="Q64" s="24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</row>
    <row r="65" spans="6:39" x14ac:dyDescent="0.25">
      <c r="F65" s="25"/>
      <c r="G65" s="23"/>
      <c r="H65" s="23"/>
      <c r="I65" s="24"/>
      <c r="J65" s="23"/>
      <c r="K65" s="23"/>
      <c r="L65" s="23"/>
      <c r="M65" s="24"/>
      <c r="N65" s="23"/>
      <c r="O65" s="23"/>
      <c r="P65" s="23"/>
      <c r="Q65" s="24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</row>
    <row r="66" spans="6:39" x14ac:dyDescent="0.25">
      <c r="F66" s="25"/>
      <c r="G66" s="23"/>
      <c r="H66" s="23"/>
      <c r="I66" s="24"/>
      <c r="J66" s="23"/>
      <c r="K66" s="23"/>
      <c r="L66" s="23"/>
      <c r="M66" s="24"/>
      <c r="N66" s="23"/>
      <c r="O66" s="23"/>
      <c r="P66" s="23"/>
      <c r="Q66" s="24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</row>
    <row r="67" spans="6:39" x14ac:dyDescent="0.25">
      <c r="F67" s="25"/>
      <c r="G67" s="23"/>
      <c r="H67" s="23"/>
      <c r="I67" s="24"/>
      <c r="J67" s="23"/>
      <c r="K67" s="23"/>
      <c r="L67" s="23"/>
      <c r="M67" s="24"/>
      <c r="N67" s="23"/>
      <c r="O67" s="23"/>
      <c r="P67" s="23"/>
      <c r="Q67" s="24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</row>
    <row r="68" spans="6:39" x14ac:dyDescent="0.25">
      <c r="F68" s="25"/>
      <c r="G68" s="23"/>
      <c r="H68" s="23"/>
      <c r="I68" s="24"/>
      <c r="J68" s="23"/>
      <c r="K68" s="23"/>
      <c r="L68" s="23"/>
      <c r="M68" s="24"/>
      <c r="N68" s="23"/>
      <c r="O68" s="23"/>
      <c r="P68" s="23"/>
      <c r="Q68" s="24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</row>
    <row r="69" spans="6:39" x14ac:dyDescent="0.25">
      <c r="F69" s="25"/>
      <c r="G69" s="23"/>
      <c r="H69" s="23"/>
      <c r="I69" s="24"/>
      <c r="J69" s="23"/>
      <c r="K69" s="23"/>
      <c r="L69" s="23"/>
      <c r="M69" s="24"/>
      <c r="N69" s="23"/>
      <c r="O69" s="23"/>
      <c r="P69" s="23"/>
      <c r="Q69" s="24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</row>
    <row r="70" spans="6:39" x14ac:dyDescent="0.25">
      <c r="F70" s="25"/>
      <c r="G70" s="23"/>
      <c r="H70" s="23"/>
      <c r="I70" s="24"/>
      <c r="J70" s="23"/>
      <c r="K70" s="23"/>
      <c r="L70" s="23"/>
      <c r="M70" s="24"/>
      <c r="N70" s="23"/>
      <c r="O70" s="23"/>
      <c r="P70" s="23"/>
      <c r="Q70" s="24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</row>
    <row r="71" spans="6:39" x14ac:dyDescent="0.25">
      <c r="F71" s="25"/>
      <c r="G71" s="23"/>
      <c r="H71" s="23"/>
      <c r="I71" s="24"/>
      <c r="J71" s="23"/>
      <c r="K71" s="23"/>
      <c r="L71" s="23"/>
      <c r="M71" s="24"/>
      <c r="N71" s="23"/>
      <c r="O71" s="23"/>
      <c r="P71" s="23"/>
      <c r="Q71" s="24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</row>
    <row r="72" spans="6:39" x14ac:dyDescent="0.25">
      <c r="F72" s="25"/>
      <c r="G72" s="23"/>
      <c r="H72" s="23"/>
      <c r="I72" s="24"/>
      <c r="J72" s="23"/>
      <c r="K72" s="23"/>
      <c r="L72" s="23"/>
      <c r="M72" s="24"/>
      <c r="N72" s="23"/>
      <c r="O72" s="23"/>
      <c r="P72" s="23"/>
      <c r="Q72" s="24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</row>
    <row r="73" spans="6:39" x14ac:dyDescent="0.25">
      <c r="F73" s="25"/>
      <c r="G73" s="23"/>
      <c r="H73" s="23"/>
      <c r="I73" s="24"/>
      <c r="J73" s="23"/>
      <c r="K73" s="23"/>
      <c r="L73" s="23"/>
      <c r="M73" s="24"/>
      <c r="N73" s="23"/>
      <c r="O73" s="23"/>
      <c r="P73" s="23"/>
      <c r="Q73" s="24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</row>
    <row r="74" spans="6:39" x14ac:dyDescent="0.25">
      <c r="F74" s="25"/>
      <c r="G74" s="23"/>
      <c r="H74" s="23"/>
      <c r="I74" s="24"/>
      <c r="J74" s="23"/>
      <c r="K74" s="23"/>
      <c r="L74" s="23"/>
      <c r="M74" s="24"/>
      <c r="N74" s="23"/>
      <c r="O74" s="23"/>
      <c r="P74" s="23"/>
      <c r="Q74" s="24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</row>
    <row r="75" spans="6:39" x14ac:dyDescent="0.25">
      <c r="F75" s="25"/>
      <c r="G75" s="23"/>
      <c r="H75" s="23"/>
      <c r="I75" s="24"/>
      <c r="J75" s="23"/>
      <c r="K75" s="23"/>
      <c r="L75" s="23"/>
      <c r="M75" s="24"/>
      <c r="N75" s="23"/>
      <c r="O75" s="23"/>
      <c r="P75" s="23"/>
      <c r="Q75" s="24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</row>
    <row r="76" spans="6:39" x14ac:dyDescent="0.25">
      <c r="F76" s="25"/>
      <c r="G76" s="23"/>
      <c r="H76" s="23"/>
      <c r="I76" s="24"/>
      <c r="J76" s="23"/>
      <c r="K76" s="23"/>
      <c r="L76" s="23"/>
      <c r="M76" s="24"/>
      <c r="N76" s="23"/>
      <c r="O76" s="23"/>
      <c r="P76" s="23"/>
      <c r="Q76" s="24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</row>
    <row r="77" spans="6:39" x14ac:dyDescent="0.25">
      <c r="F77" s="25"/>
      <c r="G77" s="23"/>
      <c r="H77" s="23"/>
      <c r="I77" s="24"/>
      <c r="J77" s="23"/>
      <c r="K77" s="23"/>
      <c r="L77" s="23"/>
      <c r="M77" s="24"/>
      <c r="N77" s="23"/>
      <c r="O77" s="23"/>
      <c r="P77" s="23"/>
      <c r="Q77" s="24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</row>
    <row r="78" spans="6:39" x14ac:dyDescent="0.25">
      <c r="F78" s="25"/>
      <c r="G78" s="23"/>
      <c r="H78" s="23"/>
      <c r="I78" s="24"/>
      <c r="J78" s="23"/>
      <c r="K78" s="23"/>
      <c r="L78" s="23"/>
      <c r="M78" s="24"/>
      <c r="N78" s="23"/>
      <c r="O78" s="23"/>
      <c r="P78" s="23"/>
      <c r="Q78" s="24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</row>
    <row r="79" spans="6:39" x14ac:dyDescent="0.25">
      <c r="F79" s="25"/>
      <c r="G79" s="23"/>
      <c r="H79" s="23"/>
      <c r="I79" s="24"/>
      <c r="J79" s="23"/>
      <c r="K79" s="23"/>
      <c r="L79" s="23"/>
      <c r="M79" s="24"/>
      <c r="N79" s="23"/>
      <c r="O79" s="23"/>
      <c r="P79" s="23"/>
      <c r="Q79" s="24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</row>
    <row r="80" spans="6:39" x14ac:dyDescent="0.25">
      <c r="F80" s="25"/>
      <c r="G80" s="23"/>
      <c r="H80" s="23"/>
      <c r="I80" s="24"/>
      <c r="J80" s="23"/>
      <c r="K80" s="23"/>
      <c r="L80" s="23"/>
      <c r="M80" s="24"/>
      <c r="N80" s="23"/>
      <c r="O80" s="23"/>
      <c r="P80" s="23"/>
      <c r="Q80" s="24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</row>
    <row r="81" spans="6:39" x14ac:dyDescent="0.25">
      <c r="F81" s="25"/>
      <c r="G81" s="23"/>
      <c r="H81" s="23"/>
      <c r="I81" s="24"/>
      <c r="J81" s="23"/>
      <c r="K81" s="23"/>
      <c r="L81" s="23"/>
      <c r="M81" s="24"/>
      <c r="N81" s="23"/>
      <c r="O81" s="23"/>
      <c r="P81" s="23"/>
      <c r="Q81" s="24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</row>
    <row r="82" spans="6:39" x14ac:dyDescent="0.25">
      <c r="F82" s="25"/>
      <c r="G82" s="23"/>
      <c r="H82" s="23"/>
      <c r="I82" s="24"/>
      <c r="J82" s="23"/>
      <c r="K82" s="23"/>
      <c r="L82" s="23"/>
      <c r="M82" s="24"/>
      <c r="N82" s="23"/>
      <c r="O82" s="23"/>
      <c r="P82" s="23"/>
      <c r="Q82" s="24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</row>
    <row r="83" spans="6:39" x14ac:dyDescent="0.25">
      <c r="F83" s="25"/>
      <c r="G83" s="23"/>
      <c r="H83" s="23"/>
      <c r="I83" s="24"/>
      <c r="J83" s="23"/>
      <c r="K83" s="23"/>
      <c r="L83" s="23"/>
      <c r="M83" s="24"/>
      <c r="N83" s="23"/>
      <c r="O83" s="23"/>
      <c r="P83" s="23"/>
      <c r="Q83" s="24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</row>
    <row r="84" spans="6:39" x14ac:dyDescent="0.25">
      <c r="F84" s="25"/>
      <c r="G84" s="23"/>
      <c r="H84" s="23"/>
      <c r="I84" s="24"/>
      <c r="J84" s="23"/>
      <c r="K84" s="23"/>
      <c r="L84" s="23"/>
      <c r="M84" s="24"/>
      <c r="N84" s="23"/>
      <c r="O84" s="23"/>
      <c r="P84" s="23"/>
      <c r="Q84" s="24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</row>
    <row r="85" spans="6:39" x14ac:dyDescent="0.25">
      <c r="F85" s="25"/>
      <c r="G85" s="23"/>
      <c r="H85" s="23"/>
      <c r="I85" s="24"/>
      <c r="J85" s="23"/>
      <c r="K85" s="23"/>
      <c r="L85" s="23"/>
      <c r="M85" s="24"/>
      <c r="N85" s="23"/>
      <c r="O85" s="23"/>
      <c r="P85" s="23"/>
      <c r="Q85" s="24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</row>
    <row r="86" spans="6:39" x14ac:dyDescent="0.25">
      <c r="F86" s="25"/>
      <c r="G86" s="23"/>
      <c r="H86" s="23"/>
      <c r="I86" s="24"/>
      <c r="J86" s="23"/>
      <c r="K86" s="23"/>
      <c r="L86" s="23"/>
      <c r="M86" s="24"/>
      <c r="N86" s="23"/>
      <c r="O86" s="23"/>
      <c r="P86" s="23"/>
      <c r="Q86" s="24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</row>
    <row r="87" spans="6:39" x14ac:dyDescent="0.25">
      <c r="F87" s="25"/>
      <c r="G87" s="23"/>
      <c r="H87" s="23"/>
      <c r="I87" s="24"/>
      <c r="J87" s="23"/>
      <c r="K87" s="23"/>
      <c r="L87" s="23"/>
      <c r="M87" s="24"/>
      <c r="N87" s="23"/>
      <c r="O87" s="23"/>
      <c r="P87" s="23"/>
      <c r="Q87" s="24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</row>
    <row r="88" spans="6:39" x14ac:dyDescent="0.25">
      <c r="F88" s="25"/>
      <c r="G88" s="23"/>
      <c r="H88" s="23"/>
      <c r="I88" s="24"/>
      <c r="J88" s="23"/>
      <c r="K88" s="23"/>
      <c r="L88" s="23"/>
      <c r="M88" s="24"/>
      <c r="N88" s="23"/>
      <c r="O88" s="23"/>
      <c r="P88" s="23"/>
      <c r="Q88" s="24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</row>
    <row r="89" spans="6:39" x14ac:dyDescent="0.25">
      <c r="F89" s="25"/>
      <c r="G89" s="23"/>
      <c r="H89" s="23"/>
      <c r="I89" s="24"/>
      <c r="J89" s="23"/>
      <c r="K89" s="23"/>
      <c r="L89" s="23"/>
      <c r="M89" s="24"/>
      <c r="N89" s="23"/>
      <c r="O89" s="23"/>
      <c r="P89" s="23"/>
      <c r="Q89" s="24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</row>
    <row r="90" spans="6:39" x14ac:dyDescent="0.25">
      <c r="F90" s="25"/>
      <c r="G90" s="23"/>
      <c r="H90" s="23"/>
      <c r="I90" s="24"/>
      <c r="J90" s="23"/>
      <c r="K90" s="23"/>
      <c r="L90" s="23"/>
      <c r="M90" s="24"/>
      <c r="N90" s="23"/>
      <c r="O90" s="23"/>
      <c r="P90" s="23"/>
      <c r="Q90" s="24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</row>
    <row r="91" spans="6:39" x14ac:dyDescent="0.25">
      <c r="F91" s="25"/>
      <c r="G91" s="23"/>
      <c r="H91" s="23"/>
      <c r="I91" s="24"/>
      <c r="J91" s="23"/>
      <c r="K91" s="23"/>
      <c r="L91" s="23"/>
      <c r="M91" s="24"/>
      <c r="N91" s="23"/>
      <c r="O91" s="23"/>
      <c r="P91" s="23"/>
      <c r="Q91" s="24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</row>
    <row r="92" spans="6:39" x14ac:dyDescent="0.25">
      <c r="F92" s="25"/>
      <c r="G92" s="23"/>
      <c r="H92" s="23"/>
      <c r="I92" s="24"/>
      <c r="J92" s="23"/>
      <c r="K92" s="23"/>
      <c r="L92" s="23"/>
      <c r="M92" s="24"/>
      <c r="N92" s="23"/>
      <c r="O92" s="23"/>
      <c r="P92" s="23"/>
      <c r="Q92" s="24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</row>
    <row r="93" spans="6:39" x14ac:dyDescent="0.25">
      <c r="F93" s="25"/>
      <c r="G93" s="23"/>
      <c r="H93" s="23"/>
      <c r="I93" s="24"/>
      <c r="J93" s="23"/>
      <c r="K93" s="23"/>
      <c r="L93" s="23"/>
      <c r="M93" s="24"/>
      <c r="N93" s="23"/>
      <c r="O93" s="23"/>
      <c r="P93" s="23"/>
      <c r="Q93" s="24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</row>
    <row r="94" spans="6:39" x14ac:dyDescent="0.25">
      <c r="F94" s="25"/>
      <c r="G94" s="23"/>
      <c r="H94" s="23"/>
      <c r="I94" s="24"/>
      <c r="J94" s="23"/>
      <c r="K94" s="23"/>
      <c r="L94" s="23"/>
      <c r="M94" s="24"/>
      <c r="N94" s="23"/>
      <c r="O94" s="23"/>
      <c r="P94" s="23"/>
      <c r="Q94" s="24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</row>
    <row r="95" spans="6:39" x14ac:dyDescent="0.25">
      <c r="F95" s="25"/>
      <c r="G95" s="23"/>
      <c r="H95" s="23"/>
      <c r="I95" s="24"/>
      <c r="J95" s="23"/>
      <c r="K95" s="23"/>
      <c r="L95" s="23"/>
      <c r="M95" s="24"/>
      <c r="N95" s="23"/>
      <c r="O95" s="23"/>
      <c r="P95" s="23"/>
      <c r="Q95" s="24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</row>
    <row r="96" spans="6:39" x14ac:dyDescent="0.25">
      <c r="F96" s="25"/>
      <c r="G96" s="23"/>
      <c r="H96" s="23"/>
      <c r="I96" s="24"/>
      <c r="J96" s="23"/>
      <c r="K96" s="23"/>
      <c r="L96" s="23"/>
      <c r="M96" s="24"/>
      <c r="N96" s="23"/>
      <c r="O96" s="23"/>
      <c r="P96" s="23"/>
      <c r="Q96" s="24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</row>
    <row r="97" spans="6:39" x14ac:dyDescent="0.25">
      <c r="F97" s="25"/>
      <c r="G97" s="23"/>
      <c r="H97" s="23"/>
      <c r="I97" s="24"/>
      <c r="J97" s="23"/>
      <c r="K97" s="23"/>
      <c r="L97" s="23"/>
      <c r="M97" s="24"/>
      <c r="N97" s="23"/>
      <c r="O97" s="23"/>
      <c r="P97" s="23"/>
      <c r="Q97" s="24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</row>
    <row r="98" spans="6:39" x14ac:dyDescent="0.25">
      <c r="F98" s="25"/>
      <c r="G98" s="23"/>
      <c r="H98" s="23"/>
      <c r="I98" s="24"/>
      <c r="J98" s="23"/>
      <c r="K98" s="23"/>
      <c r="L98" s="23"/>
      <c r="M98" s="24"/>
      <c r="N98" s="23"/>
      <c r="O98" s="23"/>
      <c r="P98" s="23"/>
      <c r="Q98" s="24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</row>
    <row r="99" spans="6:39" x14ac:dyDescent="0.25">
      <c r="F99" s="25"/>
      <c r="G99" s="23"/>
      <c r="H99" s="23"/>
      <c r="I99" s="24"/>
      <c r="J99" s="23"/>
      <c r="K99" s="23"/>
      <c r="L99" s="23"/>
      <c r="M99" s="24"/>
      <c r="N99" s="23"/>
      <c r="O99" s="23"/>
      <c r="P99" s="23"/>
      <c r="Q99" s="24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</row>
    <row r="100" spans="6:39" x14ac:dyDescent="0.25">
      <c r="F100" s="25"/>
      <c r="G100" s="23"/>
      <c r="H100" s="23"/>
      <c r="I100" s="24"/>
      <c r="J100" s="23"/>
      <c r="K100" s="23"/>
      <c r="L100" s="23"/>
      <c r="M100" s="24"/>
      <c r="N100" s="23"/>
      <c r="O100" s="23"/>
      <c r="P100" s="23"/>
      <c r="Q100" s="24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</row>
    <row r="101" spans="6:39" x14ac:dyDescent="0.25">
      <c r="F101" s="25"/>
      <c r="G101" s="23"/>
      <c r="H101" s="23"/>
      <c r="I101" s="24"/>
      <c r="J101" s="23"/>
      <c r="K101" s="23"/>
      <c r="L101" s="23"/>
      <c r="M101" s="24"/>
      <c r="N101" s="23"/>
      <c r="O101" s="23"/>
      <c r="P101" s="23"/>
      <c r="Q101" s="24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</row>
    <row r="102" spans="6:39" x14ac:dyDescent="0.25">
      <c r="F102" s="25"/>
      <c r="G102" s="23"/>
      <c r="H102" s="23"/>
      <c r="I102" s="24"/>
      <c r="J102" s="23"/>
      <c r="K102" s="23"/>
      <c r="L102" s="23"/>
      <c r="M102" s="24"/>
      <c r="N102" s="23"/>
      <c r="O102" s="23"/>
      <c r="P102" s="23"/>
      <c r="Q102" s="24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</row>
    <row r="103" spans="6:39" x14ac:dyDescent="0.25">
      <c r="F103" s="25"/>
      <c r="G103" s="23"/>
      <c r="H103" s="23"/>
      <c r="I103" s="24"/>
      <c r="J103" s="23"/>
      <c r="K103" s="23"/>
      <c r="L103" s="23"/>
      <c r="M103" s="24"/>
      <c r="N103" s="23"/>
      <c r="O103" s="23"/>
      <c r="P103" s="23"/>
      <c r="Q103" s="24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</row>
    <row r="104" spans="6:39" x14ac:dyDescent="0.25">
      <c r="F104" s="25"/>
      <c r="G104" s="23"/>
      <c r="H104" s="23"/>
      <c r="I104" s="24"/>
      <c r="J104" s="23"/>
      <c r="K104" s="23"/>
      <c r="L104" s="23"/>
      <c r="M104" s="24"/>
      <c r="N104" s="23"/>
      <c r="O104" s="23"/>
      <c r="P104" s="23"/>
      <c r="Q104" s="24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</row>
    <row r="105" spans="6:39" x14ac:dyDescent="0.25">
      <c r="F105" s="25"/>
      <c r="G105" s="23"/>
      <c r="H105" s="23"/>
      <c r="I105" s="24"/>
      <c r="J105" s="23"/>
      <c r="K105" s="23"/>
      <c r="L105" s="23"/>
      <c r="M105" s="24"/>
      <c r="N105" s="23"/>
      <c r="O105" s="23"/>
      <c r="P105" s="23"/>
      <c r="Q105" s="24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</row>
    <row r="106" spans="6:39" x14ac:dyDescent="0.25">
      <c r="F106" s="25"/>
      <c r="G106" s="23"/>
      <c r="H106" s="23"/>
      <c r="I106" s="24"/>
      <c r="J106" s="23"/>
      <c r="K106" s="23"/>
      <c r="L106" s="23"/>
      <c r="M106" s="24"/>
      <c r="N106" s="23"/>
      <c r="O106" s="23"/>
      <c r="P106" s="23"/>
      <c r="Q106" s="24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</row>
    <row r="107" spans="6:39" x14ac:dyDescent="0.25">
      <c r="F107" s="25"/>
      <c r="G107" s="23"/>
      <c r="H107" s="23"/>
      <c r="I107" s="24"/>
      <c r="J107" s="23"/>
      <c r="K107" s="23"/>
      <c r="L107" s="23"/>
      <c r="M107" s="24"/>
      <c r="N107" s="23"/>
      <c r="O107" s="23"/>
      <c r="P107" s="23"/>
      <c r="Q107" s="24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</row>
    <row r="108" spans="6:39" x14ac:dyDescent="0.25">
      <c r="F108" s="25"/>
      <c r="G108" s="23"/>
      <c r="H108" s="23"/>
      <c r="I108" s="24"/>
      <c r="J108" s="23"/>
      <c r="K108" s="23"/>
      <c r="L108" s="23"/>
      <c r="M108" s="24"/>
      <c r="N108" s="23"/>
      <c r="O108" s="23"/>
      <c r="P108" s="23"/>
      <c r="Q108" s="24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</row>
    <row r="109" spans="6:39" x14ac:dyDescent="0.25">
      <c r="F109" s="25"/>
      <c r="G109" s="23"/>
      <c r="H109" s="23"/>
      <c r="I109" s="24"/>
      <c r="J109" s="23"/>
      <c r="K109" s="23"/>
      <c r="L109" s="23"/>
      <c r="M109" s="24"/>
      <c r="N109" s="23"/>
      <c r="O109" s="23"/>
      <c r="P109" s="23"/>
      <c r="Q109" s="24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</row>
    <row r="110" spans="6:39" x14ac:dyDescent="0.25">
      <c r="F110" s="25"/>
      <c r="G110" s="23"/>
      <c r="H110" s="23"/>
      <c r="I110" s="24"/>
      <c r="J110" s="23"/>
      <c r="K110" s="23"/>
      <c r="L110" s="23"/>
      <c r="M110" s="24"/>
      <c r="N110" s="23"/>
      <c r="O110" s="23"/>
      <c r="P110" s="23"/>
      <c r="Q110" s="24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</row>
    <row r="111" spans="6:39" x14ac:dyDescent="0.25">
      <c r="F111" s="25"/>
      <c r="G111" s="23"/>
      <c r="H111" s="23"/>
      <c r="I111" s="24"/>
      <c r="J111" s="23"/>
      <c r="K111" s="23"/>
      <c r="L111" s="23"/>
      <c r="M111" s="24"/>
      <c r="N111" s="23"/>
      <c r="O111" s="23"/>
      <c r="P111" s="23"/>
      <c r="Q111" s="24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</row>
    <row r="112" spans="6:39" x14ac:dyDescent="0.25">
      <c r="F112" s="25"/>
      <c r="G112" s="23"/>
      <c r="H112" s="23"/>
      <c r="I112" s="24"/>
      <c r="J112" s="23"/>
      <c r="K112" s="23"/>
      <c r="L112" s="23"/>
      <c r="M112" s="24"/>
      <c r="N112" s="23"/>
      <c r="O112" s="23"/>
      <c r="P112" s="23"/>
      <c r="Q112" s="24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</row>
    <row r="113" spans="6:39" x14ac:dyDescent="0.25">
      <c r="F113" s="25"/>
      <c r="G113" s="23"/>
      <c r="H113" s="23"/>
      <c r="I113" s="24"/>
      <c r="J113" s="23"/>
      <c r="K113" s="23"/>
      <c r="L113" s="23"/>
      <c r="M113" s="24"/>
      <c r="N113" s="23"/>
      <c r="O113" s="23"/>
      <c r="P113" s="23"/>
      <c r="Q113" s="24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</row>
    <row r="114" spans="6:39" x14ac:dyDescent="0.25">
      <c r="F114" s="25"/>
      <c r="G114" s="23"/>
      <c r="H114" s="23"/>
      <c r="I114" s="24"/>
      <c r="J114" s="23"/>
      <c r="K114" s="23"/>
      <c r="L114" s="23"/>
      <c r="M114" s="24"/>
      <c r="N114" s="23"/>
      <c r="O114" s="23"/>
      <c r="P114" s="23"/>
      <c r="Q114" s="24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</row>
    <row r="115" spans="6:39" x14ac:dyDescent="0.25">
      <c r="F115" s="25"/>
      <c r="G115" s="23"/>
      <c r="H115" s="23"/>
      <c r="I115" s="24"/>
      <c r="J115" s="23"/>
      <c r="K115" s="23"/>
      <c r="L115" s="23"/>
      <c r="M115" s="24"/>
      <c r="N115" s="23"/>
      <c r="O115" s="23"/>
      <c r="P115" s="23"/>
      <c r="Q115" s="24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</row>
    <row r="116" spans="6:39" x14ac:dyDescent="0.25">
      <c r="F116" s="25"/>
      <c r="G116" s="23"/>
      <c r="H116" s="23"/>
      <c r="I116" s="24"/>
      <c r="J116" s="23"/>
      <c r="K116" s="23"/>
      <c r="L116" s="23"/>
      <c r="M116" s="24"/>
      <c r="N116" s="23"/>
      <c r="O116" s="23"/>
      <c r="P116" s="23"/>
      <c r="Q116" s="24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</row>
    <row r="117" spans="6:39" x14ac:dyDescent="0.25">
      <c r="F117" s="25"/>
      <c r="G117" s="23"/>
      <c r="H117" s="23"/>
      <c r="I117" s="24"/>
      <c r="J117" s="23"/>
      <c r="K117" s="23"/>
      <c r="L117" s="23"/>
      <c r="M117" s="24"/>
      <c r="N117" s="23"/>
      <c r="O117" s="23"/>
      <c r="P117" s="23"/>
      <c r="Q117" s="24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</row>
    <row r="118" spans="6:39" x14ac:dyDescent="0.25">
      <c r="F118" s="25"/>
      <c r="G118" s="23"/>
      <c r="H118" s="23"/>
      <c r="I118" s="24"/>
      <c r="J118" s="23"/>
      <c r="K118" s="23"/>
      <c r="L118" s="23"/>
      <c r="M118" s="24"/>
      <c r="N118" s="23"/>
      <c r="O118" s="23"/>
      <c r="P118" s="23"/>
      <c r="Q118" s="24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</row>
    <row r="119" spans="6:39" x14ac:dyDescent="0.25">
      <c r="F119" s="25"/>
      <c r="G119" s="23"/>
      <c r="H119" s="23"/>
      <c r="I119" s="24"/>
      <c r="J119" s="23"/>
      <c r="K119" s="23"/>
      <c r="L119" s="23"/>
      <c r="M119" s="24"/>
      <c r="N119" s="23"/>
      <c r="O119" s="23"/>
      <c r="P119" s="23"/>
      <c r="Q119" s="24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</row>
    <row r="120" spans="6:39" x14ac:dyDescent="0.25">
      <c r="F120" s="25"/>
      <c r="G120" s="23"/>
      <c r="H120" s="23"/>
      <c r="I120" s="24"/>
      <c r="J120" s="23"/>
      <c r="K120" s="23"/>
      <c r="L120" s="23"/>
      <c r="M120" s="24"/>
      <c r="N120" s="23"/>
      <c r="O120" s="23"/>
      <c r="P120" s="23"/>
      <c r="Q120" s="24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</row>
    <row r="121" spans="6:39" x14ac:dyDescent="0.25">
      <c r="F121" s="25"/>
      <c r="G121" s="23"/>
      <c r="H121" s="23"/>
      <c r="I121" s="24"/>
      <c r="J121" s="23"/>
      <c r="K121" s="23"/>
      <c r="L121" s="23"/>
      <c r="M121" s="24"/>
      <c r="N121" s="23"/>
      <c r="O121" s="23"/>
      <c r="P121" s="23"/>
      <c r="Q121" s="24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</row>
    <row r="122" spans="6:39" x14ac:dyDescent="0.25">
      <c r="F122" s="25"/>
      <c r="G122" s="23"/>
      <c r="H122" s="23"/>
      <c r="I122" s="24"/>
      <c r="J122" s="23"/>
      <c r="K122" s="23"/>
      <c r="L122" s="23"/>
      <c r="M122" s="24"/>
      <c r="N122" s="23"/>
      <c r="O122" s="23"/>
      <c r="P122" s="23"/>
      <c r="Q122" s="24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</row>
    <row r="123" spans="6:39" x14ac:dyDescent="0.25">
      <c r="F123" s="25"/>
      <c r="G123" s="23"/>
      <c r="H123" s="23"/>
      <c r="I123" s="24"/>
      <c r="J123" s="23"/>
      <c r="K123" s="23"/>
      <c r="L123" s="23"/>
      <c r="M123" s="24"/>
      <c r="N123" s="23"/>
      <c r="O123" s="23"/>
      <c r="P123" s="23"/>
      <c r="Q123" s="24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</row>
    <row r="124" spans="6:39" x14ac:dyDescent="0.25">
      <c r="F124" s="25"/>
      <c r="G124" s="23"/>
      <c r="H124" s="23"/>
      <c r="I124" s="24"/>
      <c r="J124" s="23"/>
      <c r="K124" s="23"/>
      <c r="L124" s="23"/>
      <c r="M124" s="24"/>
      <c r="N124" s="23"/>
      <c r="O124" s="23"/>
      <c r="P124" s="23"/>
      <c r="Q124" s="24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</row>
    <row r="125" spans="6:39" x14ac:dyDescent="0.25">
      <c r="F125" s="25"/>
      <c r="G125" s="23"/>
      <c r="H125" s="23"/>
      <c r="I125" s="24"/>
      <c r="J125" s="23"/>
      <c r="K125" s="23"/>
      <c r="L125" s="23"/>
      <c r="M125" s="24"/>
      <c r="N125" s="23"/>
      <c r="O125" s="23"/>
      <c r="P125" s="23"/>
      <c r="Q125" s="24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</row>
    <row r="126" spans="6:39" x14ac:dyDescent="0.25">
      <c r="F126" s="25"/>
      <c r="G126" s="23"/>
      <c r="H126" s="23"/>
      <c r="I126" s="24"/>
      <c r="J126" s="23"/>
      <c r="K126" s="23"/>
      <c r="L126" s="23"/>
      <c r="M126" s="24"/>
      <c r="N126" s="23"/>
      <c r="O126" s="23"/>
      <c r="P126" s="23"/>
      <c r="Q126" s="24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</row>
    <row r="127" spans="6:39" x14ac:dyDescent="0.25">
      <c r="F127" s="25"/>
      <c r="G127" s="23"/>
      <c r="H127" s="23"/>
      <c r="I127" s="24"/>
      <c r="J127" s="23"/>
      <c r="K127" s="23"/>
      <c r="L127" s="23"/>
      <c r="M127" s="24"/>
      <c r="N127" s="23"/>
      <c r="O127" s="23"/>
      <c r="P127" s="23"/>
      <c r="Q127" s="24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</row>
    <row r="128" spans="6:39" x14ac:dyDescent="0.25">
      <c r="F128" s="25"/>
      <c r="G128" s="23"/>
      <c r="H128" s="23"/>
      <c r="I128" s="24"/>
      <c r="J128" s="23"/>
      <c r="K128" s="23"/>
      <c r="L128" s="23"/>
      <c r="M128" s="24"/>
      <c r="N128" s="23"/>
      <c r="O128" s="23"/>
      <c r="P128" s="23"/>
      <c r="Q128" s="24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</row>
    <row r="129" spans="6:39" x14ac:dyDescent="0.25">
      <c r="F129" s="25"/>
      <c r="G129" s="23"/>
      <c r="H129" s="23"/>
      <c r="I129" s="24"/>
      <c r="J129" s="23"/>
      <c r="K129" s="23"/>
      <c r="L129" s="23"/>
      <c r="M129" s="24"/>
      <c r="N129" s="23"/>
      <c r="O129" s="23"/>
      <c r="P129" s="23"/>
      <c r="Q129" s="24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</row>
    <row r="130" spans="6:39" x14ac:dyDescent="0.25">
      <c r="F130" s="25"/>
      <c r="G130" s="23"/>
      <c r="H130" s="23"/>
      <c r="I130" s="24"/>
      <c r="J130" s="23"/>
      <c r="K130" s="23"/>
      <c r="L130" s="23"/>
      <c r="M130" s="24"/>
      <c r="N130" s="23"/>
      <c r="O130" s="23"/>
      <c r="P130" s="23"/>
      <c r="Q130" s="24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</row>
    <row r="131" spans="6:39" x14ac:dyDescent="0.25">
      <c r="F131" s="25"/>
      <c r="G131" s="23"/>
      <c r="H131" s="23"/>
      <c r="I131" s="24"/>
      <c r="J131" s="23"/>
      <c r="K131" s="23"/>
      <c r="L131" s="23"/>
      <c r="M131" s="24"/>
      <c r="N131" s="23"/>
      <c r="O131" s="23"/>
      <c r="P131" s="23"/>
      <c r="Q131" s="24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</row>
    <row r="132" spans="6:39" x14ac:dyDescent="0.25">
      <c r="F132" s="25"/>
      <c r="G132" s="23"/>
      <c r="H132" s="23"/>
      <c r="I132" s="24"/>
      <c r="J132" s="23"/>
      <c r="K132" s="23"/>
      <c r="L132" s="23"/>
      <c r="M132" s="24"/>
      <c r="N132" s="23"/>
      <c r="O132" s="23"/>
      <c r="P132" s="23"/>
      <c r="Q132" s="24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</row>
    <row r="133" spans="6:39" x14ac:dyDescent="0.25">
      <c r="F133" s="25"/>
      <c r="G133" s="23"/>
      <c r="H133" s="23"/>
      <c r="I133" s="24"/>
      <c r="J133" s="23"/>
      <c r="K133" s="23"/>
      <c r="L133" s="23"/>
      <c r="M133" s="24"/>
      <c r="N133" s="23"/>
      <c r="O133" s="23"/>
      <c r="P133" s="23"/>
      <c r="Q133" s="24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</row>
    <row r="134" spans="6:39" x14ac:dyDescent="0.25">
      <c r="F134" s="25"/>
      <c r="G134" s="23"/>
      <c r="H134" s="23"/>
      <c r="I134" s="24"/>
      <c r="J134" s="23"/>
      <c r="K134" s="23"/>
      <c r="L134" s="23"/>
      <c r="M134" s="24"/>
      <c r="N134" s="23"/>
      <c r="O134" s="23"/>
      <c r="P134" s="23"/>
      <c r="Q134" s="24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</row>
    <row r="135" spans="6:39" x14ac:dyDescent="0.25">
      <c r="F135" s="25"/>
      <c r="G135" s="23"/>
      <c r="H135" s="23"/>
      <c r="I135" s="24"/>
      <c r="J135" s="23"/>
      <c r="K135" s="23"/>
      <c r="L135" s="23"/>
      <c r="M135" s="24"/>
      <c r="N135" s="23"/>
      <c r="O135" s="23"/>
      <c r="P135" s="23"/>
      <c r="Q135" s="24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</row>
    <row r="136" spans="6:39" x14ac:dyDescent="0.25">
      <c r="F136" s="25"/>
      <c r="G136" s="23"/>
      <c r="H136" s="23"/>
      <c r="I136" s="24"/>
      <c r="J136" s="23"/>
      <c r="K136" s="23"/>
      <c r="L136" s="23"/>
      <c r="M136" s="24"/>
      <c r="N136" s="23"/>
      <c r="O136" s="23"/>
      <c r="P136" s="23"/>
      <c r="Q136" s="24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</row>
    <row r="137" spans="6:39" x14ac:dyDescent="0.25">
      <c r="F137" s="25"/>
      <c r="G137" s="23"/>
      <c r="H137" s="23"/>
      <c r="I137" s="24"/>
      <c r="J137" s="23"/>
      <c r="K137" s="23"/>
      <c r="L137" s="23"/>
      <c r="M137" s="24"/>
      <c r="N137" s="23"/>
      <c r="O137" s="23"/>
      <c r="P137" s="23"/>
      <c r="Q137" s="24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</row>
    <row r="138" spans="6:39" x14ac:dyDescent="0.25">
      <c r="F138" s="25"/>
      <c r="G138" s="23"/>
      <c r="H138" s="23"/>
      <c r="I138" s="24"/>
      <c r="J138" s="23"/>
      <c r="K138" s="23"/>
      <c r="L138" s="23"/>
      <c r="M138" s="24"/>
      <c r="N138" s="23"/>
      <c r="O138" s="23"/>
      <c r="P138" s="23"/>
      <c r="Q138" s="24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</row>
    <row r="139" spans="6:39" x14ac:dyDescent="0.25">
      <c r="F139" s="25"/>
      <c r="G139" s="23"/>
      <c r="H139" s="23"/>
      <c r="I139" s="24"/>
      <c r="J139" s="23"/>
      <c r="K139" s="23"/>
      <c r="L139" s="23"/>
      <c r="M139" s="24"/>
      <c r="N139" s="23"/>
      <c r="O139" s="23"/>
      <c r="P139" s="23"/>
      <c r="Q139" s="24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</row>
    <row r="140" spans="6:39" x14ac:dyDescent="0.25">
      <c r="F140" s="25"/>
      <c r="G140" s="23"/>
      <c r="H140" s="23"/>
      <c r="I140" s="24"/>
      <c r="J140" s="23"/>
      <c r="K140" s="23"/>
      <c r="L140" s="23"/>
      <c r="M140" s="24"/>
      <c r="N140" s="23"/>
      <c r="O140" s="23"/>
      <c r="P140" s="23"/>
      <c r="Q140" s="24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</row>
    <row r="141" spans="6:39" x14ac:dyDescent="0.25">
      <c r="F141" s="25"/>
      <c r="G141" s="23"/>
      <c r="H141" s="23"/>
      <c r="I141" s="24"/>
      <c r="J141" s="23"/>
      <c r="K141" s="23"/>
      <c r="L141" s="23"/>
      <c r="M141" s="24"/>
      <c r="N141" s="23"/>
      <c r="O141" s="23"/>
      <c r="P141" s="23"/>
      <c r="Q141" s="24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</row>
    <row r="142" spans="6:39" x14ac:dyDescent="0.25">
      <c r="F142" s="25"/>
      <c r="G142" s="23"/>
      <c r="H142" s="23"/>
      <c r="I142" s="24"/>
      <c r="J142" s="23"/>
      <c r="K142" s="23"/>
      <c r="L142" s="23"/>
      <c r="M142" s="24"/>
      <c r="N142" s="23"/>
      <c r="O142" s="23"/>
      <c r="P142" s="23"/>
      <c r="Q142" s="24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</row>
    <row r="143" spans="6:39" x14ac:dyDescent="0.25">
      <c r="F143" s="25"/>
      <c r="G143" s="23"/>
      <c r="H143" s="23"/>
      <c r="I143" s="24"/>
      <c r="J143" s="23"/>
      <c r="K143" s="23"/>
      <c r="L143" s="23"/>
      <c r="M143" s="24"/>
      <c r="N143" s="23"/>
      <c r="O143" s="23"/>
      <c r="P143" s="23"/>
      <c r="Q143" s="24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</row>
    <row r="144" spans="6:39" x14ac:dyDescent="0.25">
      <c r="F144" s="25"/>
      <c r="G144" s="23"/>
      <c r="H144" s="23"/>
      <c r="I144" s="24"/>
      <c r="J144" s="23"/>
      <c r="K144" s="23"/>
      <c r="L144" s="23"/>
      <c r="M144" s="24"/>
      <c r="N144" s="23"/>
      <c r="O144" s="23"/>
      <c r="P144" s="23"/>
      <c r="Q144" s="24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</row>
    <row r="145" spans="6:39" x14ac:dyDescent="0.25">
      <c r="F145" s="25"/>
      <c r="G145" s="23"/>
      <c r="H145" s="23"/>
      <c r="I145" s="24"/>
      <c r="J145" s="23"/>
      <c r="K145" s="23"/>
      <c r="L145" s="23"/>
      <c r="M145" s="24"/>
      <c r="N145" s="23"/>
      <c r="O145" s="23"/>
      <c r="P145" s="23"/>
      <c r="Q145" s="24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</row>
    <row r="146" spans="6:39" x14ac:dyDescent="0.25">
      <c r="F146" s="25"/>
      <c r="G146" s="23"/>
      <c r="H146" s="23"/>
      <c r="I146" s="24"/>
      <c r="J146" s="23"/>
      <c r="K146" s="23"/>
      <c r="L146" s="23"/>
      <c r="M146" s="24"/>
      <c r="N146" s="23"/>
      <c r="O146" s="23"/>
      <c r="P146" s="23"/>
      <c r="Q146" s="24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</row>
    <row r="147" spans="6:39" x14ac:dyDescent="0.25">
      <c r="F147" s="25"/>
      <c r="G147" s="23"/>
      <c r="H147" s="23"/>
      <c r="I147" s="24"/>
      <c r="J147" s="23"/>
      <c r="K147" s="23"/>
      <c r="L147" s="23"/>
      <c r="M147" s="24"/>
      <c r="N147" s="23"/>
      <c r="O147" s="23"/>
      <c r="P147" s="23"/>
      <c r="Q147" s="24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</row>
    <row r="148" spans="6:39" x14ac:dyDescent="0.25">
      <c r="F148" s="25"/>
      <c r="G148" s="23"/>
      <c r="H148" s="23"/>
      <c r="I148" s="24"/>
      <c r="J148" s="23"/>
      <c r="K148" s="23"/>
      <c r="L148" s="23"/>
      <c r="M148" s="24"/>
      <c r="N148" s="23"/>
      <c r="O148" s="23"/>
      <c r="P148" s="23"/>
      <c r="Q148" s="24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</row>
    <row r="149" spans="6:39" x14ac:dyDescent="0.25">
      <c r="F149" s="25"/>
      <c r="G149" s="23"/>
      <c r="H149" s="23"/>
      <c r="I149" s="24"/>
      <c r="J149" s="23"/>
      <c r="K149" s="23"/>
      <c r="L149" s="23"/>
      <c r="M149" s="24"/>
      <c r="N149" s="23"/>
      <c r="O149" s="23"/>
      <c r="P149" s="23"/>
      <c r="Q149" s="24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</row>
    <row r="150" spans="6:39" x14ac:dyDescent="0.25">
      <c r="F150" s="25"/>
      <c r="G150" s="23"/>
      <c r="H150" s="23"/>
      <c r="I150" s="24"/>
      <c r="J150" s="23"/>
      <c r="K150" s="23"/>
      <c r="L150" s="23"/>
      <c r="M150" s="24"/>
      <c r="N150" s="23"/>
      <c r="O150" s="23"/>
      <c r="P150" s="23"/>
      <c r="Q150" s="24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</row>
    <row r="151" spans="6:39" x14ac:dyDescent="0.25">
      <c r="F151" s="25"/>
      <c r="G151" s="23"/>
      <c r="H151" s="23"/>
      <c r="I151" s="24"/>
      <c r="J151" s="23"/>
      <c r="K151" s="23"/>
      <c r="L151" s="23"/>
      <c r="M151" s="24"/>
      <c r="N151" s="23"/>
      <c r="O151" s="23"/>
      <c r="P151" s="23"/>
      <c r="Q151" s="24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</row>
    <row r="152" spans="6:39" x14ac:dyDescent="0.25">
      <c r="F152" s="25"/>
      <c r="G152" s="23"/>
      <c r="H152" s="23"/>
      <c r="I152" s="24"/>
      <c r="J152" s="23"/>
      <c r="K152" s="23"/>
      <c r="L152" s="23"/>
      <c r="M152" s="24"/>
      <c r="N152" s="23"/>
      <c r="O152" s="23"/>
      <c r="P152" s="23"/>
      <c r="Q152" s="24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</row>
    <row r="153" spans="6:39" x14ac:dyDescent="0.25">
      <c r="F153" s="25"/>
      <c r="G153" s="23"/>
      <c r="H153" s="23"/>
      <c r="I153" s="24"/>
      <c r="J153" s="23"/>
      <c r="K153" s="23"/>
      <c r="L153" s="23"/>
      <c r="M153" s="24"/>
      <c r="N153" s="23"/>
      <c r="O153" s="23"/>
      <c r="P153" s="23"/>
      <c r="Q153" s="24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</row>
    <row r="154" spans="6:39" x14ac:dyDescent="0.25">
      <c r="F154" s="25"/>
      <c r="G154" s="23"/>
      <c r="H154" s="23"/>
      <c r="I154" s="24"/>
      <c r="J154" s="23"/>
      <c r="K154" s="23"/>
      <c r="L154" s="23"/>
      <c r="M154" s="24"/>
      <c r="N154" s="23"/>
      <c r="O154" s="23"/>
      <c r="P154" s="23"/>
      <c r="Q154" s="24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</row>
    <row r="155" spans="6:39" x14ac:dyDescent="0.25">
      <c r="F155" s="25"/>
      <c r="G155" s="23"/>
      <c r="H155" s="23"/>
      <c r="I155" s="24"/>
      <c r="J155" s="23"/>
      <c r="K155" s="23"/>
      <c r="L155" s="23"/>
      <c r="M155" s="24"/>
      <c r="N155" s="23"/>
      <c r="O155" s="23"/>
      <c r="P155" s="23"/>
      <c r="Q155" s="24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</row>
    <row r="156" spans="6:39" x14ac:dyDescent="0.25">
      <c r="F156" s="25"/>
      <c r="G156" s="23"/>
      <c r="H156" s="23"/>
      <c r="I156" s="24"/>
      <c r="J156" s="23"/>
      <c r="K156" s="23"/>
      <c r="L156" s="23"/>
      <c r="M156" s="24"/>
      <c r="N156" s="23"/>
      <c r="O156" s="23"/>
      <c r="P156" s="23"/>
      <c r="Q156" s="24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</row>
    <row r="157" spans="6:39" x14ac:dyDescent="0.25">
      <c r="F157" s="25"/>
      <c r="G157" s="23"/>
      <c r="H157" s="23"/>
      <c r="I157" s="24"/>
      <c r="J157" s="23"/>
      <c r="K157" s="23"/>
      <c r="L157" s="23"/>
      <c r="M157" s="24"/>
      <c r="N157" s="23"/>
      <c r="O157" s="23"/>
      <c r="P157" s="23"/>
      <c r="Q157" s="24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</row>
    <row r="158" spans="6:39" x14ac:dyDescent="0.25">
      <c r="F158" s="25"/>
      <c r="G158" s="23"/>
      <c r="H158" s="23"/>
      <c r="I158" s="24"/>
      <c r="J158" s="23"/>
      <c r="K158" s="23"/>
      <c r="L158" s="23"/>
      <c r="M158" s="24"/>
      <c r="N158" s="23"/>
      <c r="O158" s="23"/>
      <c r="P158" s="23"/>
      <c r="Q158" s="24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</row>
    <row r="159" spans="6:39" x14ac:dyDescent="0.25">
      <c r="F159" s="25"/>
      <c r="G159" s="23"/>
      <c r="H159" s="23"/>
      <c r="I159" s="24"/>
      <c r="J159" s="23"/>
      <c r="K159" s="23"/>
      <c r="L159" s="23"/>
      <c r="M159" s="24"/>
      <c r="N159" s="23"/>
      <c r="O159" s="23"/>
      <c r="P159" s="23"/>
      <c r="Q159" s="24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</row>
    <row r="160" spans="6:39" x14ac:dyDescent="0.25">
      <c r="F160" s="25"/>
      <c r="G160" s="23"/>
      <c r="H160" s="23"/>
      <c r="I160" s="24"/>
      <c r="J160" s="23"/>
      <c r="K160" s="23"/>
      <c r="L160" s="23"/>
      <c r="M160" s="24"/>
      <c r="N160" s="23"/>
      <c r="O160" s="23"/>
      <c r="P160" s="23"/>
      <c r="Q160" s="24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</row>
    <row r="161" spans="6:39" x14ac:dyDescent="0.25">
      <c r="F161" s="25"/>
      <c r="G161" s="23"/>
      <c r="H161" s="23"/>
      <c r="I161" s="24"/>
      <c r="J161" s="23"/>
      <c r="K161" s="23"/>
      <c r="L161" s="23"/>
      <c r="M161" s="24"/>
      <c r="N161" s="23"/>
      <c r="O161" s="23"/>
      <c r="P161" s="23"/>
      <c r="Q161" s="24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</row>
    <row r="162" spans="6:39" x14ac:dyDescent="0.25">
      <c r="F162" s="25"/>
      <c r="G162" s="23"/>
      <c r="H162" s="23"/>
      <c r="I162" s="24"/>
      <c r="J162" s="23"/>
      <c r="K162" s="23"/>
      <c r="L162" s="23"/>
      <c r="M162" s="24"/>
      <c r="N162" s="23"/>
      <c r="O162" s="23"/>
      <c r="P162" s="23"/>
      <c r="Q162" s="24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</row>
    <row r="163" spans="6:39" x14ac:dyDescent="0.25">
      <c r="F163" s="25"/>
      <c r="G163" s="23"/>
      <c r="H163" s="23"/>
      <c r="I163" s="24"/>
      <c r="J163" s="23"/>
      <c r="K163" s="23"/>
      <c r="L163" s="23"/>
      <c r="M163" s="24"/>
      <c r="N163" s="23"/>
      <c r="O163" s="23"/>
      <c r="P163" s="23"/>
      <c r="Q163" s="24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</row>
    <row r="164" spans="6:39" x14ac:dyDescent="0.25">
      <c r="F164" s="25"/>
      <c r="G164" s="23"/>
      <c r="H164" s="23"/>
      <c r="I164" s="24"/>
      <c r="J164" s="23"/>
      <c r="K164" s="23"/>
      <c r="L164" s="23"/>
      <c r="M164" s="24"/>
      <c r="N164" s="23"/>
      <c r="O164" s="23"/>
      <c r="P164" s="23"/>
      <c r="Q164" s="24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</row>
    <row r="165" spans="6:39" x14ac:dyDescent="0.25">
      <c r="F165" s="25"/>
      <c r="G165" s="23"/>
      <c r="H165" s="23"/>
      <c r="I165" s="24"/>
      <c r="J165" s="23"/>
      <c r="K165" s="23"/>
      <c r="L165" s="23"/>
      <c r="M165" s="24"/>
      <c r="N165" s="23"/>
      <c r="O165" s="23"/>
      <c r="P165" s="23"/>
      <c r="Q165" s="24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</row>
    <row r="166" spans="6:39" x14ac:dyDescent="0.25">
      <c r="F166" s="25"/>
      <c r="G166" s="23"/>
      <c r="H166" s="23"/>
      <c r="I166" s="24"/>
      <c r="J166" s="23"/>
      <c r="K166" s="23"/>
      <c r="L166" s="23"/>
      <c r="M166" s="24"/>
      <c r="N166" s="23"/>
      <c r="O166" s="23"/>
      <c r="P166" s="23"/>
      <c r="Q166" s="24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</row>
    <row r="167" spans="6:39" x14ac:dyDescent="0.25">
      <c r="F167" s="25"/>
      <c r="G167" s="23"/>
      <c r="H167" s="23"/>
      <c r="I167" s="24"/>
      <c r="J167" s="23"/>
      <c r="K167" s="23"/>
      <c r="L167" s="23"/>
      <c r="M167" s="24"/>
      <c r="N167" s="23"/>
      <c r="O167" s="23"/>
      <c r="P167" s="23"/>
      <c r="Q167" s="24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</row>
    <row r="168" spans="6:39" x14ac:dyDescent="0.25">
      <c r="F168" s="25"/>
      <c r="G168" s="23"/>
      <c r="H168" s="23"/>
      <c r="I168" s="24"/>
      <c r="J168" s="23"/>
      <c r="K168" s="23"/>
      <c r="L168" s="23"/>
      <c r="M168" s="24"/>
      <c r="N168" s="23"/>
      <c r="O168" s="23"/>
      <c r="P168" s="23"/>
      <c r="Q168" s="24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</row>
    <row r="169" spans="6:39" x14ac:dyDescent="0.25">
      <c r="F169" s="25"/>
      <c r="G169" s="23"/>
      <c r="H169" s="23"/>
      <c r="I169" s="24"/>
      <c r="J169" s="23"/>
      <c r="K169" s="23"/>
      <c r="L169" s="23"/>
      <c r="M169" s="24"/>
      <c r="N169" s="23"/>
      <c r="O169" s="23"/>
      <c r="P169" s="23"/>
      <c r="Q169" s="24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</row>
    <row r="170" spans="6:39" x14ac:dyDescent="0.25">
      <c r="F170" s="25"/>
      <c r="G170" s="23"/>
      <c r="H170" s="23"/>
      <c r="I170" s="24"/>
      <c r="J170" s="23"/>
      <c r="K170" s="23"/>
      <c r="L170" s="23"/>
      <c r="M170" s="24"/>
      <c r="N170" s="23"/>
      <c r="O170" s="23"/>
      <c r="P170" s="23"/>
      <c r="Q170" s="24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</row>
    <row r="171" spans="6:39" x14ac:dyDescent="0.25">
      <c r="F171" s="25"/>
      <c r="G171" s="23"/>
      <c r="H171" s="23"/>
      <c r="I171" s="24"/>
      <c r="J171" s="23"/>
      <c r="K171" s="23"/>
      <c r="L171" s="23"/>
      <c r="M171" s="24"/>
      <c r="N171" s="23"/>
      <c r="O171" s="23"/>
      <c r="P171" s="23"/>
      <c r="Q171" s="24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</row>
    <row r="172" spans="6:39" x14ac:dyDescent="0.25">
      <c r="F172" s="25"/>
      <c r="G172" s="23"/>
      <c r="H172" s="23"/>
      <c r="I172" s="24"/>
      <c r="J172" s="23"/>
      <c r="K172" s="23"/>
      <c r="L172" s="23"/>
      <c r="M172" s="24"/>
      <c r="N172" s="23"/>
      <c r="O172" s="23"/>
      <c r="P172" s="23"/>
      <c r="Q172" s="24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</row>
    <row r="173" spans="6:39" x14ac:dyDescent="0.25">
      <c r="F173" s="25"/>
      <c r="G173" s="23"/>
      <c r="H173" s="23"/>
      <c r="I173" s="24"/>
      <c r="J173" s="23"/>
      <c r="K173" s="23"/>
      <c r="L173" s="23"/>
      <c r="M173" s="24"/>
      <c r="N173" s="23"/>
      <c r="O173" s="23"/>
      <c r="P173" s="23"/>
      <c r="Q173" s="24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</row>
    <row r="174" spans="6:39" x14ac:dyDescent="0.25">
      <c r="F174" s="25"/>
      <c r="G174" s="23"/>
      <c r="H174" s="23"/>
      <c r="I174" s="24"/>
      <c r="J174" s="23"/>
      <c r="K174" s="23"/>
      <c r="L174" s="23"/>
      <c r="M174" s="24"/>
      <c r="N174" s="23"/>
      <c r="O174" s="23"/>
      <c r="P174" s="23"/>
      <c r="Q174" s="24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</row>
    <row r="175" spans="6:39" x14ac:dyDescent="0.25">
      <c r="F175" s="25"/>
      <c r="G175" s="23"/>
      <c r="H175" s="23"/>
      <c r="I175" s="24"/>
      <c r="J175" s="23"/>
      <c r="K175" s="23"/>
      <c r="L175" s="23"/>
      <c r="M175" s="24"/>
      <c r="N175" s="23"/>
      <c r="O175" s="23"/>
      <c r="P175" s="23"/>
      <c r="Q175" s="24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</row>
    <row r="176" spans="6:39" x14ac:dyDescent="0.25">
      <c r="F176" s="25"/>
      <c r="G176" s="23"/>
      <c r="H176" s="23"/>
      <c r="I176" s="24"/>
      <c r="J176" s="23"/>
      <c r="K176" s="23"/>
      <c r="L176" s="23"/>
      <c r="M176" s="24"/>
      <c r="N176" s="23"/>
      <c r="O176" s="23"/>
      <c r="P176" s="23"/>
      <c r="Q176" s="24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</row>
    <row r="177" spans="6:39" x14ac:dyDescent="0.25">
      <c r="F177" s="25"/>
      <c r="G177" s="23"/>
      <c r="H177" s="23"/>
      <c r="I177" s="24"/>
      <c r="J177" s="23"/>
      <c r="K177" s="23"/>
      <c r="L177" s="23"/>
      <c r="M177" s="24"/>
      <c r="N177" s="23"/>
      <c r="O177" s="23"/>
      <c r="P177" s="23"/>
      <c r="Q177" s="24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</row>
    <row r="178" spans="6:39" x14ac:dyDescent="0.25">
      <c r="F178" s="25"/>
      <c r="G178" s="23"/>
      <c r="H178" s="23"/>
      <c r="I178" s="24"/>
      <c r="J178" s="23"/>
      <c r="K178" s="23"/>
      <c r="L178" s="23"/>
      <c r="M178" s="24"/>
      <c r="N178" s="23"/>
      <c r="O178" s="23"/>
      <c r="P178" s="23"/>
      <c r="Q178" s="24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</row>
    <row r="179" spans="6:39" x14ac:dyDescent="0.25">
      <c r="F179" s="25"/>
      <c r="G179" s="23"/>
      <c r="H179" s="23"/>
      <c r="I179" s="24"/>
      <c r="J179" s="23"/>
      <c r="K179" s="23"/>
      <c r="L179" s="23"/>
      <c r="M179" s="24"/>
      <c r="N179" s="23"/>
      <c r="O179" s="23"/>
      <c r="P179" s="23"/>
      <c r="Q179" s="24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</row>
    <row r="180" spans="6:39" x14ac:dyDescent="0.25">
      <c r="F180" s="25"/>
      <c r="G180" s="23"/>
      <c r="H180" s="23"/>
      <c r="I180" s="24"/>
      <c r="J180" s="23"/>
      <c r="K180" s="23"/>
      <c r="L180" s="23"/>
      <c r="M180" s="24"/>
      <c r="N180" s="23"/>
      <c r="O180" s="23"/>
      <c r="P180" s="23"/>
      <c r="Q180" s="24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</row>
    <row r="181" spans="6:39" x14ac:dyDescent="0.25">
      <c r="F181" s="25"/>
      <c r="G181" s="23"/>
      <c r="H181" s="23"/>
      <c r="I181" s="24"/>
      <c r="J181" s="23"/>
      <c r="K181" s="23"/>
      <c r="L181" s="23"/>
      <c r="M181" s="24"/>
      <c r="N181" s="23"/>
      <c r="O181" s="23"/>
      <c r="P181" s="23"/>
      <c r="Q181" s="24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</row>
    <row r="182" spans="6:39" x14ac:dyDescent="0.25">
      <c r="F182" s="25"/>
      <c r="G182" s="23"/>
      <c r="H182" s="23"/>
      <c r="I182" s="24"/>
      <c r="J182" s="23"/>
      <c r="K182" s="23"/>
      <c r="L182" s="23"/>
      <c r="M182" s="24"/>
      <c r="N182" s="23"/>
      <c r="O182" s="23"/>
      <c r="P182" s="23"/>
      <c r="Q182" s="24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</row>
    <row r="183" spans="6:39" x14ac:dyDescent="0.25">
      <c r="F183" s="25"/>
      <c r="G183" s="23"/>
      <c r="H183" s="23"/>
      <c r="I183" s="24"/>
      <c r="J183" s="23"/>
      <c r="K183" s="23"/>
      <c r="L183" s="23"/>
      <c r="M183" s="24"/>
      <c r="N183" s="23"/>
      <c r="O183" s="23"/>
      <c r="P183" s="23"/>
      <c r="Q183" s="24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</row>
    <row r="184" spans="6:39" x14ac:dyDescent="0.25">
      <c r="F184" s="25"/>
      <c r="G184" s="23"/>
      <c r="H184" s="23"/>
      <c r="I184" s="24"/>
      <c r="J184" s="23"/>
      <c r="K184" s="23"/>
      <c r="L184" s="23"/>
      <c r="M184" s="24"/>
      <c r="N184" s="23"/>
      <c r="O184" s="23"/>
      <c r="P184" s="23"/>
      <c r="Q184" s="24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</row>
    <row r="185" spans="6:39" x14ac:dyDescent="0.25">
      <c r="F185" s="25"/>
      <c r="G185" s="23"/>
      <c r="H185" s="23"/>
      <c r="I185" s="24"/>
      <c r="J185" s="23"/>
      <c r="K185" s="23"/>
      <c r="L185" s="23"/>
      <c r="M185" s="24"/>
      <c r="N185" s="23"/>
      <c r="O185" s="23"/>
      <c r="P185" s="23"/>
      <c r="Q185" s="24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</row>
    <row r="186" spans="6:39" x14ac:dyDescent="0.25">
      <c r="F186" s="25"/>
      <c r="G186" s="23"/>
      <c r="H186" s="23"/>
      <c r="I186" s="24"/>
      <c r="J186" s="23"/>
      <c r="K186" s="23"/>
      <c r="L186" s="23"/>
      <c r="M186" s="24"/>
      <c r="N186" s="23"/>
      <c r="O186" s="23"/>
      <c r="P186" s="23"/>
      <c r="Q186" s="24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</row>
    <row r="187" spans="6:39" x14ac:dyDescent="0.25">
      <c r="F187" s="25"/>
      <c r="G187" s="23"/>
      <c r="H187" s="23"/>
      <c r="I187" s="24"/>
      <c r="J187" s="23"/>
      <c r="K187" s="23"/>
      <c r="L187" s="23"/>
      <c r="M187" s="24"/>
      <c r="N187" s="23"/>
      <c r="O187" s="23"/>
      <c r="P187" s="23"/>
      <c r="Q187" s="24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</row>
    <row r="188" spans="6:39" x14ac:dyDescent="0.25">
      <c r="F188" s="25"/>
      <c r="G188" s="23"/>
      <c r="H188" s="23"/>
      <c r="I188" s="24"/>
      <c r="J188" s="23"/>
      <c r="K188" s="23"/>
      <c r="L188" s="23"/>
      <c r="M188" s="24"/>
      <c r="N188" s="23"/>
      <c r="O188" s="23"/>
      <c r="P188" s="23"/>
      <c r="Q188" s="24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</row>
    <row r="189" spans="6:39" x14ac:dyDescent="0.25">
      <c r="F189" s="25"/>
      <c r="G189" s="23"/>
      <c r="H189" s="23"/>
      <c r="I189" s="24"/>
      <c r="J189" s="23"/>
      <c r="K189" s="23"/>
      <c r="L189" s="23"/>
      <c r="M189" s="24"/>
      <c r="N189" s="23"/>
      <c r="O189" s="23"/>
      <c r="P189" s="23"/>
      <c r="Q189" s="24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</row>
    <row r="190" spans="6:39" x14ac:dyDescent="0.25">
      <c r="F190" s="25"/>
      <c r="G190" s="23"/>
      <c r="H190" s="23"/>
      <c r="I190" s="24"/>
      <c r="J190" s="23"/>
      <c r="K190" s="23"/>
      <c r="L190" s="23"/>
      <c r="M190" s="24"/>
      <c r="N190" s="23"/>
      <c r="O190" s="23"/>
      <c r="P190" s="23"/>
      <c r="Q190" s="24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</row>
    <row r="191" spans="6:39" x14ac:dyDescent="0.25">
      <c r="F191" s="25"/>
      <c r="G191" s="23"/>
      <c r="H191" s="23"/>
      <c r="I191" s="24"/>
      <c r="J191" s="23"/>
      <c r="K191" s="23"/>
      <c r="L191" s="23"/>
      <c r="M191" s="24"/>
      <c r="N191" s="23"/>
      <c r="O191" s="23"/>
      <c r="P191" s="23"/>
      <c r="Q191" s="24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</row>
    <row r="192" spans="6:39" x14ac:dyDescent="0.25">
      <c r="F192" s="25"/>
      <c r="G192" s="23"/>
      <c r="H192" s="23"/>
      <c r="I192" s="24"/>
      <c r="J192" s="23"/>
      <c r="K192" s="23"/>
      <c r="L192" s="23"/>
      <c r="M192" s="24"/>
      <c r="N192" s="23"/>
      <c r="O192" s="23"/>
      <c r="P192" s="23"/>
      <c r="Q192" s="24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</row>
    <row r="193" spans="6:39" x14ac:dyDescent="0.25">
      <c r="F193" s="25"/>
      <c r="G193" s="23"/>
      <c r="H193" s="23"/>
      <c r="I193" s="24"/>
      <c r="J193" s="23"/>
      <c r="K193" s="23"/>
      <c r="L193" s="23"/>
      <c r="M193" s="24"/>
      <c r="N193" s="23"/>
      <c r="O193" s="23"/>
      <c r="P193" s="23"/>
      <c r="Q193" s="24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</row>
    <row r="194" spans="6:39" x14ac:dyDescent="0.25">
      <c r="F194" s="25"/>
      <c r="G194" s="23"/>
      <c r="H194" s="23"/>
      <c r="I194" s="24"/>
      <c r="J194" s="23"/>
      <c r="K194" s="23"/>
      <c r="L194" s="23"/>
      <c r="M194" s="24"/>
      <c r="N194" s="23"/>
      <c r="O194" s="23"/>
      <c r="P194" s="23"/>
      <c r="Q194" s="24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</row>
    <row r="195" spans="6:39" x14ac:dyDescent="0.25">
      <c r="F195" s="25"/>
      <c r="G195" s="23"/>
      <c r="H195" s="23"/>
      <c r="I195" s="24"/>
      <c r="J195" s="23"/>
      <c r="K195" s="23"/>
      <c r="L195" s="23"/>
      <c r="M195" s="24"/>
      <c r="N195" s="23"/>
      <c r="O195" s="23"/>
      <c r="P195" s="23"/>
      <c r="Q195" s="24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</row>
    <row r="196" spans="6:39" x14ac:dyDescent="0.25">
      <c r="F196" s="25"/>
      <c r="G196" s="23"/>
      <c r="H196" s="23"/>
      <c r="I196" s="24"/>
      <c r="J196" s="23"/>
      <c r="K196" s="23"/>
      <c r="L196" s="23"/>
      <c r="M196" s="24"/>
      <c r="N196" s="23"/>
      <c r="O196" s="23"/>
      <c r="P196" s="23"/>
      <c r="Q196" s="24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</row>
    <row r="197" spans="6:39" x14ac:dyDescent="0.25">
      <c r="F197" s="25"/>
      <c r="G197" s="23"/>
      <c r="H197" s="23"/>
      <c r="I197" s="24"/>
      <c r="J197" s="23"/>
      <c r="K197" s="23"/>
      <c r="L197" s="23"/>
      <c r="M197" s="24"/>
      <c r="N197" s="23"/>
      <c r="O197" s="23"/>
      <c r="P197" s="23"/>
      <c r="Q197" s="24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</row>
    <row r="198" spans="6:39" x14ac:dyDescent="0.25">
      <c r="F198" s="25"/>
      <c r="G198" s="23"/>
      <c r="H198" s="23"/>
      <c r="I198" s="24"/>
      <c r="J198" s="23"/>
      <c r="K198" s="23"/>
      <c r="L198" s="23"/>
      <c r="M198" s="24"/>
      <c r="N198" s="23"/>
      <c r="O198" s="23"/>
      <c r="P198" s="23"/>
      <c r="Q198" s="24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</row>
    <row r="199" spans="6:39" x14ac:dyDescent="0.25">
      <c r="F199" s="25"/>
      <c r="G199" s="23"/>
      <c r="H199" s="23"/>
      <c r="I199" s="24"/>
      <c r="J199" s="23"/>
      <c r="K199" s="23"/>
      <c r="L199" s="23"/>
      <c r="M199" s="24"/>
      <c r="N199" s="23"/>
      <c r="O199" s="23"/>
      <c r="P199" s="23"/>
      <c r="Q199" s="24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</row>
    <row r="200" spans="6:39" x14ac:dyDescent="0.25">
      <c r="F200" s="25"/>
      <c r="G200" s="23"/>
      <c r="H200" s="23"/>
      <c r="I200" s="24"/>
      <c r="J200" s="23"/>
      <c r="K200" s="23"/>
      <c r="L200" s="23"/>
      <c r="M200" s="24"/>
      <c r="N200" s="23"/>
      <c r="O200" s="23"/>
      <c r="P200" s="23"/>
      <c r="Q200" s="24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</row>
    <row r="201" spans="6:39" x14ac:dyDescent="0.25">
      <c r="F201" s="25"/>
      <c r="G201" s="23"/>
      <c r="H201" s="23"/>
      <c r="I201" s="24"/>
      <c r="J201" s="23"/>
      <c r="K201" s="23"/>
      <c r="L201" s="23"/>
      <c r="M201" s="24"/>
      <c r="N201" s="23"/>
      <c r="O201" s="23"/>
      <c r="P201" s="23"/>
      <c r="Q201" s="24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</row>
    <row r="202" spans="6:39" x14ac:dyDescent="0.25">
      <c r="F202" s="25"/>
      <c r="G202" s="23"/>
      <c r="H202" s="23"/>
      <c r="I202" s="24"/>
      <c r="J202" s="23"/>
      <c r="K202" s="23"/>
      <c r="L202" s="23"/>
      <c r="M202" s="24"/>
      <c r="N202" s="23"/>
      <c r="O202" s="23"/>
      <c r="P202" s="23"/>
      <c r="Q202" s="24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</row>
    <row r="203" spans="6:39" x14ac:dyDescent="0.25">
      <c r="F203" s="25"/>
      <c r="G203" s="23"/>
      <c r="H203" s="23"/>
      <c r="I203" s="24"/>
      <c r="J203" s="23"/>
      <c r="K203" s="23"/>
      <c r="L203" s="23"/>
      <c r="M203" s="24"/>
      <c r="N203" s="23"/>
      <c r="O203" s="23"/>
      <c r="P203" s="23"/>
      <c r="Q203" s="24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</row>
    <row r="204" spans="6:39" x14ac:dyDescent="0.25">
      <c r="F204" s="25"/>
      <c r="G204" s="23"/>
      <c r="H204" s="23"/>
      <c r="I204" s="24"/>
      <c r="J204" s="23"/>
      <c r="K204" s="23"/>
      <c r="L204" s="23"/>
      <c r="M204" s="24"/>
      <c r="N204" s="23"/>
      <c r="O204" s="23"/>
      <c r="P204" s="23"/>
      <c r="Q204" s="24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</row>
    <row r="205" spans="6:39" x14ac:dyDescent="0.25">
      <c r="F205" s="25"/>
      <c r="G205" s="23"/>
      <c r="H205" s="23"/>
      <c r="I205" s="24"/>
      <c r="J205" s="23"/>
      <c r="K205" s="23"/>
      <c r="L205" s="23"/>
      <c r="M205" s="24"/>
      <c r="N205" s="23"/>
      <c r="O205" s="23"/>
      <c r="P205" s="23"/>
      <c r="Q205" s="24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</row>
    <row r="206" spans="6:39" x14ac:dyDescent="0.25">
      <c r="F206" s="25"/>
      <c r="G206" s="23"/>
      <c r="H206" s="23"/>
      <c r="I206" s="24"/>
      <c r="J206" s="23"/>
      <c r="K206" s="23"/>
      <c r="L206" s="23"/>
      <c r="M206" s="24"/>
      <c r="N206" s="23"/>
      <c r="O206" s="23"/>
      <c r="P206" s="23"/>
      <c r="Q206" s="24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</row>
    <row r="207" spans="6:39" x14ac:dyDescent="0.25">
      <c r="F207" s="25"/>
      <c r="G207" s="23"/>
      <c r="H207" s="23"/>
      <c r="I207" s="24"/>
      <c r="J207" s="23"/>
      <c r="K207" s="23"/>
      <c r="L207" s="23"/>
      <c r="M207" s="24"/>
      <c r="N207" s="23"/>
      <c r="O207" s="23"/>
      <c r="P207" s="23"/>
      <c r="Q207" s="24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</row>
    <row r="208" spans="6:39" x14ac:dyDescent="0.25">
      <c r="F208" s="25"/>
      <c r="G208" s="23"/>
      <c r="H208" s="23"/>
      <c r="I208" s="24"/>
      <c r="J208" s="23"/>
      <c r="K208" s="23"/>
      <c r="L208" s="23"/>
      <c r="M208" s="24"/>
      <c r="N208" s="23"/>
      <c r="O208" s="23"/>
      <c r="P208" s="23"/>
      <c r="Q208" s="24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</row>
    <row r="209" spans="6:39" x14ac:dyDescent="0.25">
      <c r="F209" s="25"/>
      <c r="G209" s="23"/>
      <c r="H209" s="23"/>
      <c r="I209" s="24"/>
      <c r="J209" s="23"/>
      <c r="K209" s="23"/>
      <c r="L209" s="23"/>
      <c r="M209" s="24"/>
      <c r="N209" s="23"/>
      <c r="O209" s="23"/>
      <c r="P209" s="23"/>
      <c r="Q209" s="24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</row>
    <row r="210" spans="6:39" x14ac:dyDescent="0.25">
      <c r="F210" s="25"/>
      <c r="G210" s="23"/>
      <c r="H210" s="23"/>
      <c r="I210" s="24"/>
      <c r="J210" s="23"/>
      <c r="K210" s="23"/>
      <c r="L210" s="23"/>
      <c r="M210" s="24"/>
      <c r="N210" s="23"/>
      <c r="O210" s="23"/>
      <c r="P210" s="23"/>
      <c r="Q210" s="24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</row>
    <row r="211" spans="6:39" x14ac:dyDescent="0.25">
      <c r="F211" s="25"/>
      <c r="G211" s="23"/>
      <c r="H211" s="23"/>
      <c r="I211" s="24"/>
      <c r="J211" s="23"/>
      <c r="K211" s="23"/>
      <c r="L211" s="23"/>
      <c r="M211" s="24"/>
      <c r="N211" s="23"/>
      <c r="O211" s="23"/>
      <c r="P211" s="23"/>
      <c r="Q211" s="24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</row>
    <row r="212" spans="6:39" x14ac:dyDescent="0.25">
      <c r="F212" s="25"/>
      <c r="G212" s="23"/>
      <c r="H212" s="23"/>
      <c r="I212" s="24"/>
      <c r="J212" s="23"/>
      <c r="K212" s="23"/>
      <c r="L212" s="23"/>
      <c r="M212" s="24"/>
      <c r="N212" s="23"/>
      <c r="O212" s="23"/>
      <c r="P212" s="23"/>
      <c r="Q212" s="24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</row>
    <row r="213" spans="6:39" x14ac:dyDescent="0.25">
      <c r="F213" s="25"/>
      <c r="G213" s="23"/>
      <c r="H213" s="23"/>
      <c r="I213" s="24"/>
      <c r="J213" s="23"/>
      <c r="K213" s="23"/>
      <c r="L213" s="23"/>
      <c r="M213" s="24"/>
      <c r="N213" s="23"/>
      <c r="O213" s="23"/>
      <c r="P213" s="23"/>
      <c r="Q213" s="24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</row>
    <row r="214" spans="6:39" x14ac:dyDescent="0.25">
      <c r="F214" s="25"/>
      <c r="G214" s="23"/>
      <c r="H214" s="23"/>
      <c r="I214" s="24"/>
      <c r="J214" s="23"/>
      <c r="K214" s="23"/>
      <c r="L214" s="23"/>
      <c r="M214" s="24"/>
      <c r="N214" s="23"/>
      <c r="O214" s="23"/>
      <c r="P214" s="23"/>
      <c r="Q214" s="24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</row>
    <row r="215" spans="6:39" x14ac:dyDescent="0.25">
      <c r="F215" s="25"/>
      <c r="G215" s="23"/>
      <c r="H215" s="23"/>
      <c r="I215" s="24"/>
      <c r="J215" s="23"/>
      <c r="K215" s="23"/>
      <c r="L215" s="23"/>
      <c r="M215" s="24"/>
      <c r="N215" s="23"/>
      <c r="O215" s="23"/>
      <c r="P215" s="23"/>
      <c r="Q215" s="24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</row>
    <row r="216" spans="6:39" x14ac:dyDescent="0.25">
      <c r="F216" s="25"/>
      <c r="G216" s="23"/>
      <c r="H216" s="23"/>
      <c r="I216" s="24"/>
      <c r="J216" s="23"/>
      <c r="K216" s="23"/>
      <c r="L216" s="23"/>
      <c r="M216" s="24"/>
      <c r="N216" s="23"/>
      <c r="O216" s="23"/>
      <c r="P216" s="23"/>
      <c r="Q216" s="24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</row>
    <row r="217" spans="6:39" x14ac:dyDescent="0.25">
      <c r="F217" s="25"/>
      <c r="G217" s="23"/>
      <c r="H217" s="23"/>
      <c r="I217" s="24"/>
      <c r="J217" s="23"/>
      <c r="K217" s="23"/>
      <c r="L217" s="23"/>
      <c r="M217" s="24"/>
      <c r="N217" s="23"/>
      <c r="O217" s="23"/>
      <c r="P217" s="23"/>
      <c r="Q217" s="24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</row>
    <row r="218" spans="6:39" x14ac:dyDescent="0.25">
      <c r="F218" s="25"/>
      <c r="G218" s="23"/>
      <c r="H218" s="23"/>
      <c r="I218" s="24"/>
      <c r="J218" s="23"/>
      <c r="K218" s="23"/>
      <c r="L218" s="23"/>
      <c r="M218" s="24"/>
      <c r="N218" s="23"/>
      <c r="O218" s="23"/>
      <c r="P218" s="23"/>
      <c r="Q218" s="24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</row>
    <row r="219" spans="6:39" x14ac:dyDescent="0.25">
      <c r="F219" s="25"/>
      <c r="G219" s="23"/>
      <c r="H219" s="23"/>
      <c r="I219" s="24"/>
      <c r="J219" s="23"/>
      <c r="K219" s="23"/>
      <c r="L219" s="23"/>
      <c r="M219" s="24"/>
      <c r="N219" s="23"/>
      <c r="O219" s="23"/>
      <c r="P219" s="23"/>
      <c r="Q219" s="24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</row>
    <row r="220" spans="6:39" x14ac:dyDescent="0.25">
      <c r="F220" s="25"/>
      <c r="G220" s="23"/>
      <c r="H220" s="23"/>
      <c r="I220" s="24"/>
      <c r="J220" s="23"/>
      <c r="K220" s="23"/>
      <c r="L220" s="23"/>
      <c r="M220" s="24"/>
      <c r="N220" s="23"/>
      <c r="O220" s="23"/>
      <c r="P220" s="23"/>
      <c r="Q220" s="24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</row>
    <row r="221" spans="6:39" x14ac:dyDescent="0.25">
      <c r="F221" s="25"/>
      <c r="G221" s="23"/>
      <c r="H221" s="23"/>
      <c r="I221" s="24"/>
      <c r="J221" s="23"/>
      <c r="K221" s="23"/>
      <c r="L221" s="23"/>
      <c r="M221" s="24"/>
      <c r="N221" s="23"/>
      <c r="O221" s="23"/>
      <c r="P221" s="23"/>
      <c r="Q221" s="24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</row>
    <row r="222" spans="6:39" x14ac:dyDescent="0.25">
      <c r="F222" s="25"/>
      <c r="G222" s="23"/>
      <c r="H222" s="23"/>
      <c r="I222" s="24"/>
      <c r="J222" s="23"/>
      <c r="K222" s="23"/>
      <c r="L222" s="23"/>
      <c r="M222" s="24"/>
      <c r="N222" s="23"/>
      <c r="O222" s="23"/>
      <c r="P222" s="23"/>
      <c r="Q222" s="24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</row>
    <row r="223" spans="6:39" x14ac:dyDescent="0.25">
      <c r="F223" s="25"/>
      <c r="G223" s="23"/>
      <c r="H223" s="23"/>
      <c r="I223" s="24"/>
      <c r="J223" s="23"/>
      <c r="K223" s="23"/>
      <c r="L223" s="23"/>
      <c r="M223" s="24"/>
      <c r="N223" s="23"/>
      <c r="O223" s="23"/>
      <c r="P223" s="23"/>
      <c r="Q223" s="24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</row>
    <row r="224" spans="6:39" x14ac:dyDescent="0.25">
      <c r="F224" s="25"/>
      <c r="G224" s="23"/>
      <c r="H224" s="23"/>
      <c r="I224" s="24"/>
      <c r="J224" s="23"/>
      <c r="K224" s="23"/>
      <c r="L224" s="23"/>
      <c r="M224" s="24"/>
      <c r="N224" s="23"/>
      <c r="O224" s="23"/>
      <c r="P224" s="23"/>
      <c r="Q224" s="24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</row>
    <row r="225" spans="6:39" x14ac:dyDescent="0.25">
      <c r="F225" s="25"/>
      <c r="G225" s="23"/>
      <c r="H225" s="23"/>
      <c r="I225" s="24"/>
      <c r="J225" s="23"/>
      <c r="K225" s="23"/>
      <c r="L225" s="23"/>
      <c r="M225" s="24"/>
      <c r="N225" s="23"/>
      <c r="O225" s="23"/>
      <c r="P225" s="23"/>
      <c r="Q225" s="24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</row>
    <row r="226" spans="6:39" x14ac:dyDescent="0.25">
      <c r="F226" s="25"/>
      <c r="G226" s="23"/>
      <c r="H226" s="23"/>
      <c r="I226" s="24"/>
      <c r="J226" s="23"/>
      <c r="K226" s="23"/>
      <c r="L226" s="23"/>
      <c r="M226" s="24"/>
      <c r="N226" s="23"/>
      <c r="O226" s="23"/>
      <c r="P226" s="23"/>
      <c r="Q226" s="24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</row>
    <row r="227" spans="6:39" x14ac:dyDescent="0.25">
      <c r="F227" s="25"/>
      <c r="G227" s="23"/>
      <c r="H227" s="23"/>
      <c r="I227" s="24"/>
      <c r="J227" s="23"/>
      <c r="K227" s="23"/>
      <c r="L227" s="23"/>
      <c r="M227" s="24"/>
      <c r="N227" s="23"/>
      <c r="O227" s="23"/>
      <c r="P227" s="23"/>
      <c r="Q227" s="24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</row>
    <row r="228" spans="6:39" x14ac:dyDescent="0.25">
      <c r="F228" s="25"/>
      <c r="G228" s="23"/>
      <c r="H228" s="23"/>
      <c r="I228" s="24"/>
      <c r="J228" s="23"/>
      <c r="K228" s="23"/>
      <c r="L228" s="23"/>
      <c r="M228" s="24"/>
      <c r="N228" s="23"/>
      <c r="O228" s="23"/>
      <c r="P228" s="23"/>
      <c r="Q228" s="24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</row>
    <row r="229" spans="6:39" x14ac:dyDescent="0.25">
      <c r="F229" s="25"/>
      <c r="G229" s="23"/>
      <c r="H229" s="23"/>
      <c r="I229" s="24"/>
      <c r="J229" s="23"/>
      <c r="K229" s="23"/>
      <c r="L229" s="23"/>
      <c r="M229" s="24"/>
      <c r="N229" s="23"/>
      <c r="O229" s="23"/>
      <c r="P229" s="23"/>
      <c r="Q229" s="24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</row>
    <row r="230" spans="6:39" x14ac:dyDescent="0.25">
      <c r="F230" s="25"/>
      <c r="G230" s="23"/>
      <c r="H230" s="23"/>
      <c r="I230" s="24"/>
      <c r="J230" s="23"/>
      <c r="K230" s="23"/>
      <c r="L230" s="23"/>
      <c r="M230" s="24"/>
      <c r="N230" s="23"/>
      <c r="O230" s="23"/>
      <c r="P230" s="23"/>
      <c r="Q230" s="24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</row>
    <row r="231" spans="6:39" x14ac:dyDescent="0.25">
      <c r="F231" s="25"/>
      <c r="G231" s="23"/>
      <c r="H231" s="23"/>
      <c r="I231" s="24"/>
      <c r="J231" s="23"/>
      <c r="K231" s="23"/>
      <c r="L231" s="23"/>
      <c r="M231" s="24"/>
      <c r="N231" s="23"/>
      <c r="O231" s="23"/>
      <c r="P231" s="23"/>
      <c r="Q231" s="24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</row>
    <row r="232" spans="6:39" x14ac:dyDescent="0.25">
      <c r="F232" s="25"/>
      <c r="G232" s="23"/>
      <c r="H232" s="23"/>
      <c r="I232" s="24"/>
      <c r="J232" s="23"/>
      <c r="K232" s="23"/>
      <c r="L232" s="23"/>
      <c r="M232" s="24"/>
      <c r="N232" s="23"/>
      <c r="O232" s="23"/>
      <c r="P232" s="23"/>
      <c r="Q232" s="24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</row>
    <row r="233" spans="6:39" x14ac:dyDescent="0.25">
      <c r="F233" s="25"/>
      <c r="G233" s="23"/>
      <c r="H233" s="23"/>
      <c r="I233" s="24"/>
      <c r="J233" s="23"/>
      <c r="K233" s="23"/>
      <c r="L233" s="23"/>
      <c r="M233" s="24"/>
      <c r="N233" s="23"/>
      <c r="O233" s="23"/>
      <c r="P233" s="23"/>
      <c r="Q233" s="24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</row>
    <row r="234" spans="6:39" x14ac:dyDescent="0.25">
      <c r="F234" s="25"/>
      <c r="G234" s="23"/>
      <c r="H234" s="23"/>
      <c r="I234" s="24"/>
      <c r="J234" s="23"/>
      <c r="K234" s="23"/>
      <c r="L234" s="23"/>
      <c r="M234" s="24"/>
      <c r="N234" s="23"/>
      <c r="O234" s="23"/>
      <c r="P234" s="23"/>
      <c r="Q234" s="24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</row>
    <row r="235" spans="6:39" x14ac:dyDescent="0.25">
      <c r="F235" s="25"/>
      <c r="G235" s="23"/>
      <c r="H235" s="23"/>
      <c r="I235" s="24"/>
      <c r="J235" s="23"/>
      <c r="K235" s="23"/>
      <c r="L235" s="23"/>
      <c r="M235" s="24"/>
      <c r="N235" s="23"/>
      <c r="O235" s="23"/>
      <c r="P235" s="23"/>
      <c r="Q235" s="24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</row>
    <row r="236" spans="6:39" x14ac:dyDescent="0.25">
      <c r="F236" s="25"/>
      <c r="G236" s="23"/>
      <c r="H236" s="23"/>
      <c r="I236" s="24"/>
      <c r="J236" s="23"/>
      <c r="K236" s="23"/>
      <c r="L236" s="23"/>
      <c r="M236" s="24"/>
      <c r="N236" s="23"/>
      <c r="O236" s="23"/>
      <c r="P236" s="23"/>
      <c r="Q236" s="24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</row>
    <row r="237" spans="6:39" x14ac:dyDescent="0.25">
      <c r="F237" s="25"/>
      <c r="G237" s="23"/>
      <c r="H237" s="23"/>
      <c r="I237" s="24"/>
      <c r="J237" s="23"/>
      <c r="K237" s="23"/>
      <c r="L237" s="23"/>
      <c r="M237" s="24"/>
      <c r="N237" s="23"/>
      <c r="O237" s="23"/>
      <c r="P237" s="23"/>
      <c r="Q237" s="24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</row>
    <row r="238" spans="6:39" x14ac:dyDescent="0.25">
      <c r="F238" s="25"/>
      <c r="G238" s="23"/>
      <c r="H238" s="23"/>
      <c r="I238" s="24"/>
      <c r="J238" s="23"/>
      <c r="K238" s="23"/>
      <c r="L238" s="23"/>
      <c r="M238" s="24"/>
      <c r="N238" s="23"/>
      <c r="O238" s="23"/>
      <c r="P238" s="23"/>
      <c r="Q238" s="24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</row>
    <row r="239" spans="6:39" x14ac:dyDescent="0.25">
      <c r="F239" s="25"/>
      <c r="G239" s="23"/>
      <c r="H239" s="23"/>
      <c r="I239" s="24"/>
      <c r="J239" s="23"/>
      <c r="K239" s="23"/>
      <c r="L239" s="23"/>
      <c r="M239" s="24"/>
      <c r="N239" s="23"/>
      <c r="O239" s="23"/>
      <c r="P239" s="23"/>
      <c r="Q239" s="24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</row>
    <row r="240" spans="6:39" x14ac:dyDescent="0.25">
      <c r="F240" s="25"/>
      <c r="G240" s="23"/>
      <c r="H240" s="23"/>
      <c r="I240" s="24"/>
      <c r="J240" s="23"/>
      <c r="K240" s="23"/>
      <c r="L240" s="23"/>
      <c r="M240" s="24"/>
      <c r="N240" s="23"/>
      <c r="O240" s="23"/>
      <c r="P240" s="23"/>
      <c r="Q240" s="24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</row>
    <row r="241" spans="6:39" x14ac:dyDescent="0.25">
      <c r="F241" s="25"/>
      <c r="G241" s="23"/>
      <c r="H241" s="23"/>
      <c r="I241" s="24"/>
      <c r="J241" s="23"/>
      <c r="K241" s="23"/>
      <c r="L241" s="23"/>
      <c r="M241" s="24"/>
      <c r="N241" s="23"/>
      <c r="O241" s="23"/>
      <c r="P241" s="23"/>
      <c r="Q241" s="24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</row>
    <row r="242" spans="6:39" x14ac:dyDescent="0.25">
      <c r="F242" s="25"/>
      <c r="G242" s="23"/>
      <c r="H242" s="23"/>
      <c r="I242" s="24"/>
      <c r="J242" s="23"/>
      <c r="K242" s="23"/>
      <c r="L242" s="23"/>
      <c r="M242" s="24"/>
      <c r="N242" s="23"/>
      <c r="O242" s="23"/>
      <c r="P242" s="23"/>
      <c r="Q242" s="24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</row>
    <row r="243" spans="6:39" x14ac:dyDescent="0.25">
      <c r="F243" s="25"/>
      <c r="G243" s="23"/>
      <c r="H243" s="23"/>
      <c r="I243" s="24"/>
      <c r="J243" s="23"/>
      <c r="K243" s="23"/>
      <c r="L243" s="23"/>
      <c r="M243" s="24"/>
      <c r="N243" s="23"/>
      <c r="O243" s="23"/>
      <c r="P243" s="23"/>
      <c r="Q243" s="24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</row>
    <row r="244" spans="6:39" x14ac:dyDescent="0.25">
      <c r="F244" s="25"/>
      <c r="G244" s="23"/>
      <c r="H244" s="23"/>
      <c r="I244" s="24"/>
      <c r="J244" s="23"/>
      <c r="K244" s="23"/>
      <c r="L244" s="23"/>
      <c r="M244" s="24"/>
      <c r="N244" s="23"/>
      <c r="O244" s="23"/>
      <c r="P244" s="23"/>
      <c r="Q244" s="24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</row>
    <row r="245" spans="6:39" x14ac:dyDescent="0.25">
      <c r="F245" s="25"/>
      <c r="G245" s="23"/>
      <c r="H245" s="23"/>
      <c r="I245" s="24"/>
      <c r="J245" s="23"/>
      <c r="K245" s="23"/>
      <c r="L245" s="23"/>
      <c r="M245" s="24"/>
      <c r="N245" s="23"/>
      <c r="O245" s="23"/>
      <c r="P245" s="23"/>
      <c r="Q245" s="24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</row>
    <row r="246" spans="6:39" x14ac:dyDescent="0.25">
      <c r="F246" s="25"/>
      <c r="G246" s="23"/>
      <c r="H246" s="23"/>
      <c r="I246" s="24"/>
      <c r="J246" s="23"/>
      <c r="K246" s="23"/>
      <c r="L246" s="23"/>
      <c r="M246" s="24"/>
      <c r="N246" s="23"/>
      <c r="O246" s="23"/>
      <c r="P246" s="23"/>
      <c r="Q246" s="24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</row>
    <row r="247" spans="6:39" x14ac:dyDescent="0.25">
      <c r="F247" s="25"/>
      <c r="G247" s="23"/>
      <c r="H247" s="23"/>
      <c r="I247" s="24"/>
      <c r="J247" s="23"/>
      <c r="K247" s="23"/>
      <c r="L247" s="23"/>
      <c r="M247" s="24"/>
      <c r="N247" s="23"/>
      <c r="O247" s="23"/>
      <c r="P247" s="23"/>
      <c r="Q247" s="24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</row>
    <row r="248" spans="6:39" x14ac:dyDescent="0.25">
      <c r="F248" s="25"/>
      <c r="G248" s="23"/>
      <c r="H248" s="23"/>
      <c r="I248" s="24"/>
      <c r="J248" s="23"/>
      <c r="K248" s="23"/>
      <c r="L248" s="23"/>
      <c r="M248" s="24"/>
      <c r="N248" s="23"/>
      <c r="O248" s="23"/>
      <c r="P248" s="23"/>
      <c r="Q248" s="24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</row>
    <row r="249" spans="6:39" x14ac:dyDescent="0.25">
      <c r="F249" s="25"/>
      <c r="G249" s="23"/>
      <c r="H249" s="23"/>
      <c r="I249" s="24"/>
      <c r="J249" s="23"/>
      <c r="K249" s="23"/>
      <c r="L249" s="23"/>
      <c r="M249" s="24"/>
      <c r="N249" s="23"/>
      <c r="O249" s="23"/>
      <c r="P249" s="23"/>
      <c r="Q249" s="24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</row>
    <row r="250" spans="6:39" x14ac:dyDescent="0.25">
      <c r="F250" s="25"/>
      <c r="G250" s="23"/>
      <c r="H250" s="23"/>
      <c r="I250" s="24"/>
      <c r="J250" s="23"/>
      <c r="K250" s="23"/>
      <c r="L250" s="23"/>
      <c r="M250" s="24"/>
      <c r="N250" s="23"/>
      <c r="O250" s="23"/>
      <c r="P250" s="23"/>
      <c r="Q250" s="24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</row>
    <row r="251" spans="6:39" x14ac:dyDescent="0.25">
      <c r="F251" s="25"/>
      <c r="G251" s="23"/>
      <c r="H251" s="23"/>
      <c r="I251" s="24"/>
      <c r="J251" s="23"/>
      <c r="K251" s="23"/>
      <c r="L251" s="23"/>
      <c r="M251" s="24"/>
      <c r="N251" s="23"/>
      <c r="O251" s="23"/>
      <c r="P251" s="23"/>
      <c r="Q251" s="24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</row>
    <row r="252" spans="6:39" x14ac:dyDescent="0.25">
      <c r="F252" s="25"/>
      <c r="G252" s="23"/>
      <c r="H252" s="23"/>
      <c r="I252" s="24"/>
      <c r="J252" s="23"/>
      <c r="K252" s="23"/>
      <c r="L252" s="23"/>
      <c r="M252" s="24"/>
      <c r="N252" s="23"/>
      <c r="O252" s="23"/>
      <c r="P252" s="23"/>
      <c r="Q252" s="24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</row>
    <row r="253" spans="6:39" x14ac:dyDescent="0.25">
      <c r="F253" s="25"/>
      <c r="G253" s="23"/>
      <c r="H253" s="23"/>
      <c r="I253" s="24"/>
      <c r="J253" s="23"/>
      <c r="K253" s="23"/>
      <c r="L253" s="23"/>
      <c r="M253" s="24"/>
      <c r="N253" s="23"/>
      <c r="O253" s="23"/>
      <c r="P253" s="23"/>
      <c r="Q253" s="24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</row>
    <row r="254" spans="6:39" x14ac:dyDescent="0.25">
      <c r="F254" s="25"/>
      <c r="G254" s="23"/>
      <c r="H254" s="23"/>
      <c r="I254" s="24"/>
      <c r="J254" s="23"/>
      <c r="K254" s="23"/>
      <c r="L254" s="23"/>
      <c r="M254" s="24"/>
      <c r="N254" s="23"/>
      <c r="O254" s="23"/>
      <c r="P254" s="23"/>
      <c r="Q254" s="24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</row>
    <row r="255" spans="6:39" x14ac:dyDescent="0.25">
      <c r="F255" s="25"/>
      <c r="G255" s="23"/>
      <c r="H255" s="23"/>
      <c r="I255" s="24"/>
      <c r="J255" s="23"/>
      <c r="K255" s="23"/>
      <c r="L255" s="23"/>
      <c r="M255" s="24"/>
      <c r="N255" s="23"/>
      <c r="O255" s="23"/>
      <c r="P255" s="23"/>
      <c r="Q255" s="24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</row>
    <row r="256" spans="6:39" x14ac:dyDescent="0.25">
      <c r="F256" s="25"/>
      <c r="G256" s="23"/>
      <c r="H256" s="23"/>
      <c r="I256" s="24"/>
      <c r="J256" s="23"/>
      <c r="K256" s="23"/>
      <c r="L256" s="23"/>
      <c r="M256" s="24"/>
      <c r="N256" s="23"/>
      <c r="O256" s="23"/>
      <c r="P256" s="23"/>
      <c r="Q256" s="24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</row>
    <row r="257" spans="6:39" x14ac:dyDescent="0.25">
      <c r="F257" s="25"/>
      <c r="G257" s="23"/>
      <c r="H257" s="23"/>
      <c r="I257" s="24"/>
      <c r="J257" s="23"/>
      <c r="K257" s="23"/>
      <c r="L257" s="23"/>
      <c r="M257" s="24"/>
      <c r="N257" s="23"/>
      <c r="O257" s="23"/>
      <c r="P257" s="23"/>
      <c r="Q257" s="24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</row>
    <row r="258" spans="6:39" x14ac:dyDescent="0.25">
      <c r="F258" s="25"/>
      <c r="G258" s="23"/>
      <c r="H258" s="23"/>
      <c r="I258" s="24"/>
      <c r="J258" s="23"/>
      <c r="K258" s="23"/>
      <c r="L258" s="23"/>
      <c r="M258" s="24"/>
      <c r="N258" s="23"/>
      <c r="O258" s="23"/>
      <c r="P258" s="23"/>
      <c r="Q258" s="24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</row>
    <row r="259" spans="6:39" x14ac:dyDescent="0.25">
      <c r="F259" s="25"/>
      <c r="G259" s="23"/>
      <c r="H259" s="23"/>
      <c r="I259" s="24"/>
      <c r="J259" s="23"/>
      <c r="K259" s="23"/>
      <c r="L259" s="23"/>
      <c r="M259" s="24"/>
      <c r="N259" s="23"/>
      <c r="O259" s="23"/>
      <c r="P259" s="23"/>
      <c r="Q259" s="24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</row>
    <row r="260" spans="6:39" x14ac:dyDescent="0.25">
      <c r="F260" s="25"/>
      <c r="G260" s="23"/>
      <c r="H260" s="23"/>
      <c r="I260" s="24"/>
      <c r="J260" s="23"/>
      <c r="K260" s="23"/>
      <c r="L260" s="23"/>
      <c r="M260" s="24"/>
      <c r="N260" s="23"/>
      <c r="O260" s="23"/>
      <c r="P260" s="23"/>
      <c r="Q260" s="24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</row>
    <row r="261" spans="6:39" x14ac:dyDescent="0.25">
      <c r="F261" s="25"/>
      <c r="G261" s="23"/>
      <c r="H261" s="23"/>
      <c r="I261" s="24"/>
      <c r="J261" s="23"/>
      <c r="K261" s="23"/>
      <c r="L261" s="23"/>
      <c r="M261" s="24"/>
      <c r="N261" s="23"/>
      <c r="O261" s="23"/>
      <c r="P261" s="23"/>
      <c r="Q261" s="24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</row>
    <row r="262" spans="6:39" x14ac:dyDescent="0.25">
      <c r="F262" s="25"/>
      <c r="G262" s="23"/>
      <c r="H262" s="23"/>
      <c r="I262" s="24"/>
      <c r="J262" s="23"/>
      <c r="K262" s="23"/>
      <c r="L262" s="23"/>
      <c r="M262" s="24"/>
      <c r="N262" s="23"/>
      <c r="O262" s="23"/>
      <c r="P262" s="23"/>
      <c r="Q262" s="24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</row>
    <row r="263" spans="6:39" x14ac:dyDescent="0.25">
      <c r="F263" s="25"/>
      <c r="G263" s="23"/>
      <c r="H263" s="23"/>
      <c r="I263" s="24"/>
      <c r="J263" s="23"/>
      <c r="K263" s="23"/>
      <c r="L263" s="23"/>
      <c r="M263" s="24"/>
      <c r="N263" s="23"/>
      <c r="O263" s="23"/>
      <c r="P263" s="23"/>
      <c r="Q263" s="24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</row>
    <row r="264" spans="6:39" x14ac:dyDescent="0.25">
      <c r="F264" s="25"/>
      <c r="G264" s="23"/>
      <c r="H264" s="23"/>
      <c r="I264" s="24"/>
      <c r="J264" s="23"/>
      <c r="K264" s="23"/>
      <c r="L264" s="23"/>
      <c r="M264" s="24"/>
      <c r="N264" s="23"/>
      <c r="O264" s="23"/>
      <c r="P264" s="23"/>
      <c r="Q264" s="24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</row>
    <row r="265" spans="6:39" x14ac:dyDescent="0.25">
      <c r="F265" s="25"/>
      <c r="G265" s="23"/>
      <c r="H265" s="23"/>
      <c r="I265" s="24"/>
      <c r="J265" s="23"/>
      <c r="K265" s="23"/>
      <c r="L265" s="23"/>
      <c r="M265" s="24"/>
      <c r="N265" s="23"/>
      <c r="O265" s="23"/>
      <c r="P265" s="23"/>
      <c r="Q265" s="24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</row>
  </sheetData>
  <mergeCells count="5">
    <mergeCell ref="N2:Q2"/>
    <mergeCell ref="N1:Q1"/>
    <mergeCell ref="J1:M1"/>
    <mergeCell ref="F2:I2"/>
    <mergeCell ref="J2:M2"/>
  </mergeCells>
  <pageMargins left="0.7" right="0.7" top="0.75" bottom="0.75" header="0.3" footer="0.3"/>
  <pageSetup orientation="portrait" horizontalDpi="200" verticalDpi="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70"/>
  <sheetViews>
    <sheetView tabSelected="1" zoomScaleNormal="100" workbookViewId="0">
      <pane xSplit="3" ySplit="3" topLeftCell="N4" activePane="bottomRight" state="frozen"/>
      <selection pane="topRight" activeCell="D1" sqref="D1"/>
      <selection pane="bottomLeft" activeCell="A4" sqref="A4"/>
      <selection pane="bottomRight" activeCell="S24" sqref="S24"/>
    </sheetView>
  </sheetViews>
  <sheetFormatPr defaultColWidth="8.85546875" defaultRowHeight="15" x14ac:dyDescent="0.25"/>
  <cols>
    <col min="1" max="1" width="11.85546875" bestFit="1" customWidth="1"/>
    <col min="2" max="2" width="12.85546875" customWidth="1"/>
    <col min="3" max="3" width="10.7109375" style="16" customWidth="1"/>
    <col min="4" max="4" width="11" style="17" customWidth="1"/>
    <col min="5" max="5" width="10.140625" style="17" customWidth="1"/>
    <col min="6" max="6" width="8.5703125" style="25" customWidth="1"/>
    <col min="7" max="7" width="11" style="24" customWidth="1"/>
    <col min="8" max="8" width="10.85546875" customWidth="1"/>
    <col min="9" max="9" width="11.7109375" customWidth="1"/>
    <col min="10" max="10" width="8.5703125" style="35" customWidth="1"/>
    <col min="11" max="11" width="10.140625" style="16" customWidth="1"/>
    <col min="12" max="13" width="10.7109375" customWidth="1"/>
    <col min="14" max="14" width="7.42578125" style="17" customWidth="1"/>
    <col min="15" max="15" width="10.42578125" style="16" customWidth="1"/>
    <col min="16" max="16" width="17.5703125" customWidth="1"/>
    <col min="17" max="17" width="20.85546875" customWidth="1"/>
    <col min="18" max="18" width="22.42578125" customWidth="1"/>
  </cols>
  <sheetData>
    <row r="1" spans="1:41" x14ac:dyDescent="0.25">
      <c r="A1" s="17"/>
      <c r="B1" s="69" t="s">
        <v>86</v>
      </c>
      <c r="D1" s="112" t="s">
        <v>83</v>
      </c>
      <c r="E1" s="110"/>
      <c r="F1" s="110"/>
      <c r="G1" s="111"/>
      <c r="H1" s="112" t="s">
        <v>84</v>
      </c>
      <c r="I1" s="110"/>
      <c r="J1" s="110"/>
      <c r="K1" s="111"/>
      <c r="L1" s="109" t="s">
        <v>85</v>
      </c>
      <c r="M1" s="110"/>
      <c r="N1" s="110"/>
      <c r="O1" s="111"/>
      <c r="P1" t="s">
        <v>88</v>
      </c>
      <c r="Q1" t="s">
        <v>89</v>
      </c>
      <c r="R1" t="s">
        <v>90</v>
      </c>
    </row>
    <row r="2" spans="1:41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21" t="s">
        <v>14</v>
      </c>
      <c r="K2" s="19" t="s">
        <v>21</v>
      </c>
      <c r="L2" s="18" t="s">
        <v>19</v>
      </c>
      <c r="M2" s="18" t="s">
        <v>22</v>
      </c>
      <c r="N2" s="18" t="s">
        <v>18</v>
      </c>
      <c r="O2" s="19" t="s">
        <v>11</v>
      </c>
      <c r="P2" s="66" t="s">
        <v>94</v>
      </c>
      <c r="Q2" s="67" t="s">
        <v>95</v>
      </c>
      <c r="R2" s="68" t="s">
        <v>96</v>
      </c>
    </row>
    <row r="3" spans="1:41" x14ac:dyDescent="0.25">
      <c r="D3" s="17" t="s">
        <v>27</v>
      </c>
      <c r="E3" s="17" t="s">
        <v>27</v>
      </c>
      <c r="F3" s="25" t="s">
        <v>27</v>
      </c>
      <c r="G3" s="24" t="s">
        <v>27</v>
      </c>
      <c r="H3" s="22" t="s">
        <v>27</v>
      </c>
      <c r="I3" s="22" t="s">
        <v>27</v>
      </c>
      <c r="J3" s="84" t="s">
        <v>27</v>
      </c>
      <c r="K3" s="16" t="s">
        <v>27</v>
      </c>
      <c r="L3" s="22" t="s">
        <v>27</v>
      </c>
      <c r="M3" s="22" t="s">
        <v>27</v>
      </c>
      <c r="N3" s="22" t="s">
        <v>27</v>
      </c>
      <c r="O3" s="16" t="s">
        <v>27</v>
      </c>
      <c r="P3" s="22" t="s">
        <v>27</v>
      </c>
      <c r="Q3" s="22" t="s">
        <v>27</v>
      </c>
      <c r="R3" s="22" t="s">
        <v>27</v>
      </c>
    </row>
    <row r="4" spans="1:41" x14ac:dyDescent="0.25">
      <c r="A4" t="s">
        <v>123</v>
      </c>
      <c r="B4">
        <v>850</v>
      </c>
      <c r="C4" s="16">
        <v>68</v>
      </c>
      <c r="D4" s="35">
        <v>28.8261</v>
      </c>
      <c r="E4" s="84">
        <v>28.826000000000001</v>
      </c>
      <c r="F4" s="25">
        <f>D4-E4</f>
        <v>9.9999999999766942E-5</v>
      </c>
      <c r="G4" s="24">
        <f>(D4+E4)/2</f>
        <v>28.826050000000002</v>
      </c>
      <c r="H4" s="25">
        <v>29.019400000000001</v>
      </c>
      <c r="I4" s="23">
        <v>29.019500000000001</v>
      </c>
      <c r="J4" s="95">
        <f t="shared" ref="J4:J27" si="0">H4-I4</f>
        <v>-9.9999999999766942E-5</v>
      </c>
      <c r="K4" s="24">
        <f>(H4+I4)/2</f>
        <v>29.019449999999999</v>
      </c>
      <c r="L4" s="23">
        <v>29.0183</v>
      </c>
      <c r="M4" s="23">
        <v>29.018000000000001</v>
      </c>
      <c r="N4" s="26">
        <f>L4-M4</f>
        <v>2.9999999999930083E-4</v>
      </c>
      <c r="O4" s="24">
        <f>(L4+M4)/2</f>
        <v>29.018149999999999</v>
      </c>
      <c r="P4" s="23">
        <f>K4-G4</f>
        <v>0.19339999999999691</v>
      </c>
      <c r="Q4" s="23">
        <f>O4-G4</f>
        <v>0.19209999999999638</v>
      </c>
      <c r="R4" s="23">
        <f>P4-Q4</f>
        <v>1.300000000000523E-3</v>
      </c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5">
      <c r="B5">
        <v>90</v>
      </c>
      <c r="C5" s="16">
        <v>69</v>
      </c>
      <c r="D5" s="35">
        <v>29.138100000000001</v>
      </c>
      <c r="E5" s="84">
        <v>29.137599999999999</v>
      </c>
      <c r="F5" s="25">
        <f>D5-E5</f>
        <v>5.0000000000238742E-4</v>
      </c>
      <c r="G5" s="24">
        <f>(D5+E5)/2</f>
        <v>29.13785</v>
      </c>
      <c r="H5" s="25">
        <v>36.250999999999998</v>
      </c>
      <c r="I5" s="23">
        <v>36.251199999999997</v>
      </c>
      <c r="J5" s="95">
        <f>H5-I5</f>
        <v>-1.9999999999953388E-4</v>
      </c>
      <c r="K5" s="24">
        <f>(H5+I5)/2</f>
        <v>36.251099999999994</v>
      </c>
      <c r="L5" s="23">
        <v>36.247900000000001</v>
      </c>
      <c r="M5" s="23">
        <v>36.247799999999998</v>
      </c>
      <c r="N5" s="26">
        <f>L5-M5</f>
        <v>1.0000000000331966E-4</v>
      </c>
      <c r="O5" s="24">
        <f>(L5+M5)/2</f>
        <v>36.24785</v>
      </c>
      <c r="P5" s="23">
        <f>K5-G5</f>
        <v>7.1132499999999936</v>
      </c>
      <c r="Q5" s="23">
        <f>O5-G5</f>
        <v>7.1099999999999994</v>
      </c>
      <c r="R5" s="23">
        <f>P5-Q5</f>
        <v>3.249999999994202E-3</v>
      </c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</row>
    <row r="6" spans="1:41" x14ac:dyDescent="0.25">
      <c r="B6">
        <v>63</v>
      </c>
      <c r="C6" s="16">
        <v>70</v>
      </c>
      <c r="D6" s="35">
        <v>29.430299999999999</v>
      </c>
      <c r="E6" s="84">
        <v>29.4298</v>
      </c>
      <c r="F6" s="25">
        <f t="shared" ref="F6:F33" si="1">D6-E6</f>
        <v>4.9999999999883471E-4</v>
      </c>
      <c r="G6" s="24">
        <f t="shared" ref="G6:G33" si="2">(D6+E6)/2</f>
        <v>29.430050000000001</v>
      </c>
      <c r="H6" s="25">
        <v>29.442</v>
      </c>
      <c r="I6" s="23">
        <v>29.442299999999999</v>
      </c>
      <c r="J6" s="95">
        <f t="shared" si="0"/>
        <v>-2.9999999999930083E-4</v>
      </c>
      <c r="K6" s="24">
        <f t="shared" ref="K6:K33" si="3">(H6+I6)/2</f>
        <v>29.442149999999998</v>
      </c>
      <c r="L6" s="23">
        <v>29.4419</v>
      </c>
      <c r="M6" s="23">
        <v>29.441400000000002</v>
      </c>
      <c r="N6" s="25">
        <f t="shared" ref="N6:N33" si="4">L6-M6</f>
        <v>4.9999999999883471E-4</v>
      </c>
      <c r="O6" s="24">
        <f t="shared" ref="O6:O33" si="5">(L6+M6)/2</f>
        <v>29.441650000000003</v>
      </c>
      <c r="P6" s="23">
        <f t="shared" ref="P6:P29" si="6">K6-G6</f>
        <v>1.2099999999996669E-2</v>
      </c>
      <c r="Q6" s="23">
        <f t="shared" ref="Q6:Q29" si="7">O6-G6</f>
        <v>1.1600000000001387E-2</v>
      </c>
      <c r="R6" s="23">
        <f t="shared" ref="R6:R29" si="8">P6-Q6</f>
        <v>4.99999999995282E-4</v>
      </c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x14ac:dyDescent="0.25">
      <c r="A7" t="s">
        <v>124</v>
      </c>
      <c r="B7">
        <v>850</v>
      </c>
      <c r="C7" s="16">
        <v>71</v>
      </c>
      <c r="D7" s="35">
        <v>31.715599999999998</v>
      </c>
      <c r="E7" s="84">
        <v>31.715699999999998</v>
      </c>
      <c r="F7" s="25">
        <f t="shared" si="1"/>
        <v>-9.9999999999766942E-5</v>
      </c>
      <c r="G7" s="24">
        <f t="shared" si="2"/>
        <v>31.715649999999997</v>
      </c>
      <c r="H7" s="25">
        <v>31.983699999999999</v>
      </c>
      <c r="I7" s="23">
        <v>31.983699999999999</v>
      </c>
      <c r="J7" s="96">
        <f t="shared" si="0"/>
        <v>0</v>
      </c>
      <c r="K7" s="24">
        <f t="shared" si="3"/>
        <v>31.983699999999999</v>
      </c>
      <c r="L7" s="23">
        <v>31.982900000000001</v>
      </c>
      <c r="M7" s="23">
        <v>31.982399999999998</v>
      </c>
      <c r="N7" s="25">
        <f t="shared" si="4"/>
        <v>5.0000000000238742E-4</v>
      </c>
      <c r="O7" s="24">
        <f t="shared" si="5"/>
        <v>31.98265</v>
      </c>
      <c r="P7" s="23">
        <f t="shared" si="6"/>
        <v>0.26805000000000234</v>
      </c>
      <c r="Q7" s="23">
        <f t="shared" si="7"/>
        <v>0.26700000000000301</v>
      </c>
      <c r="R7" s="23">
        <f t="shared" si="8"/>
        <v>1.0499999999993292E-3</v>
      </c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</row>
    <row r="8" spans="1:41" x14ac:dyDescent="0.25">
      <c r="B8">
        <v>90</v>
      </c>
      <c r="C8" s="16">
        <v>72</v>
      </c>
      <c r="D8" s="35">
        <v>29.8568</v>
      </c>
      <c r="E8" s="84">
        <v>29.8566</v>
      </c>
      <c r="F8" s="25">
        <f t="shared" si="1"/>
        <v>1.9999999999953388E-4</v>
      </c>
      <c r="G8" s="24">
        <f t="shared" si="2"/>
        <v>29.8567</v>
      </c>
      <c r="H8" s="25">
        <v>37.131500000000003</v>
      </c>
      <c r="I8" s="23">
        <v>37.131999999999998</v>
      </c>
      <c r="J8" s="95">
        <f t="shared" si="0"/>
        <v>-4.99999999995282E-4</v>
      </c>
      <c r="K8" s="24">
        <f t="shared" si="3"/>
        <v>37.131749999999997</v>
      </c>
      <c r="L8" s="23">
        <v>37.128399999999999</v>
      </c>
      <c r="M8" s="23">
        <v>37.128900000000002</v>
      </c>
      <c r="N8" s="25">
        <f t="shared" si="4"/>
        <v>-5.0000000000238742E-4</v>
      </c>
      <c r="O8" s="24">
        <f t="shared" si="5"/>
        <v>37.12865</v>
      </c>
      <c r="P8" s="23">
        <f t="shared" si="6"/>
        <v>7.2750499999999967</v>
      </c>
      <c r="Q8" s="23">
        <f t="shared" si="7"/>
        <v>7.2719500000000004</v>
      </c>
      <c r="R8" s="23">
        <f t="shared" si="8"/>
        <v>3.0999999999963279E-3</v>
      </c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</row>
    <row r="9" spans="1:41" x14ac:dyDescent="0.25">
      <c r="B9">
        <v>63</v>
      </c>
      <c r="C9" s="16">
        <v>73</v>
      </c>
      <c r="D9" s="35">
        <v>28.7761</v>
      </c>
      <c r="E9" s="84">
        <v>28.7759</v>
      </c>
      <c r="F9" s="25">
        <f t="shared" si="1"/>
        <v>1.9999999999953388E-4</v>
      </c>
      <c r="G9" s="24">
        <f t="shared" si="2"/>
        <v>28.776</v>
      </c>
      <c r="H9" s="25">
        <v>28.786300000000001</v>
      </c>
      <c r="I9" s="23">
        <v>28.7865</v>
      </c>
      <c r="J9" s="95">
        <f t="shared" si="0"/>
        <v>-1.9999999999953388E-4</v>
      </c>
      <c r="K9" s="24">
        <f t="shared" si="3"/>
        <v>28.7864</v>
      </c>
      <c r="L9" s="23">
        <v>28.785399999999999</v>
      </c>
      <c r="M9" s="23">
        <v>28.785599999999999</v>
      </c>
      <c r="N9" s="25">
        <f t="shared" si="4"/>
        <v>-1.9999999999953388E-4</v>
      </c>
      <c r="O9" s="24">
        <f t="shared" si="5"/>
        <v>28.785499999999999</v>
      </c>
      <c r="P9" s="23">
        <f t="shared" si="6"/>
        <v>1.0400000000000631E-2</v>
      </c>
      <c r="Q9" s="23">
        <f t="shared" si="7"/>
        <v>9.4999999999991758E-3</v>
      </c>
      <c r="R9" s="23">
        <f t="shared" si="8"/>
        <v>9.0000000000145519E-4</v>
      </c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</row>
    <row r="10" spans="1:41" x14ac:dyDescent="0.25">
      <c r="A10" t="s">
        <v>125</v>
      </c>
      <c r="B10">
        <v>850</v>
      </c>
      <c r="C10" s="16">
        <v>74</v>
      </c>
      <c r="D10" s="35">
        <v>28.3538</v>
      </c>
      <c r="E10" s="84">
        <v>28.3538</v>
      </c>
      <c r="F10" s="25">
        <f t="shared" si="1"/>
        <v>0</v>
      </c>
      <c r="G10" s="24">
        <f t="shared" si="2"/>
        <v>28.3538</v>
      </c>
      <c r="H10" s="25">
        <v>28.623899999999999</v>
      </c>
      <c r="I10" s="23">
        <v>28.624400000000001</v>
      </c>
      <c r="J10" s="96">
        <f t="shared" si="0"/>
        <v>-5.0000000000238742E-4</v>
      </c>
      <c r="K10" s="24">
        <f t="shared" si="3"/>
        <v>28.62415</v>
      </c>
      <c r="L10" s="23">
        <v>28.623000000000001</v>
      </c>
      <c r="M10" s="23">
        <v>28.622900000000001</v>
      </c>
      <c r="N10" s="25">
        <f t="shared" si="4"/>
        <v>9.9999999999766942E-5</v>
      </c>
      <c r="O10" s="24">
        <f t="shared" si="5"/>
        <v>28.622950000000003</v>
      </c>
      <c r="P10" s="23">
        <f t="shared" si="6"/>
        <v>0.27035000000000053</v>
      </c>
      <c r="Q10" s="23">
        <f t="shared" si="7"/>
        <v>0.26915000000000333</v>
      </c>
      <c r="R10" s="23">
        <f t="shared" si="8"/>
        <v>1.1999999999972033E-3</v>
      </c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</row>
    <row r="11" spans="1:41" x14ac:dyDescent="0.25">
      <c r="B11">
        <v>90</v>
      </c>
      <c r="C11" s="16">
        <v>75</v>
      </c>
      <c r="D11" s="35">
        <v>30.213799999999999</v>
      </c>
      <c r="E11" s="84">
        <v>30.2135</v>
      </c>
      <c r="F11" s="25">
        <f t="shared" si="1"/>
        <v>2.9999999999930083E-4</v>
      </c>
      <c r="G11" s="24">
        <f t="shared" si="2"/>
        <v>30.213650000000001</v>
      </c>
      <c r="H11" s="25">
        <v>37.5837</v>
      </c>
      <c r="I11" s="23">
        <v>37.5839</v>
      </c>
      <c r="J11" s="95">
        <f t="shared" si="0"/>
        <v>-1.9999999999953388E-4</v>
      </c>
      <c r="K11" s="24">
        <f t="shared" si="3"/>
        <v>37.583799999999997</v>
      </c>
      <c r="L11" s="23">
        <v>37.580800000000004</v>
      </c>
      <c r="M11" s="23">
        <v>37.580300000000001</v>
      </c>
      <c r="N11" s="25">
        <f t="shared" si="4"/>
        <v>5.0000000000238742E-4</v>
      </c>
      <c r="O11" s="24">
        <f t="shared" si="5"/>
        <v>37.580550000000002</v>
      </c>
      <c r="P11" s="23">
        <f t="shared" si="6"/>
        <v>7.3701499999999953</v>
      </c>
      <c r="Q11" s="23">
        <f t="shared" si="7"/>
        <v>7.3669000000000011</v>
      </c>
      <c r="R11" s="23">
        <f t="shared" si="8"/>
        <v>3.249999999994202E-3</v>
      </c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</row>
    <row r="12" spans="1:41" x14ac:dyDescent="0.25">
      <c r="B12">
        <v>63</v>
      </c>
      <c r="C12" s="16">
        <v>76</v>
      </c>
      <c r="D12" s="35">
        <v>29.6721</v>
      </c>
      <c r="E12" s="84">
        <v>29.6721</v>
      </c>
      <c r="F12" s="25">
        <f t="shared" si="1"/>
        <v>0</v>
      </c>
      <c r="G12" s="24">
        <f t="shared" si="2"/>
        <v>29.6721</v>
      </c>
      <c r="H12" s="25">
        <v>29.682600000000001</v>
      </c>
      <c r="I12" s="23">
        <v>29.682400000000001</v>
      </c>
      <c r="J12" s="95">
        <f t="shared" si="0"/>
        <v>1.9999999999953388E-4</v>
      </c>
      <c r="K12" s="24">
        <f t="shared" si="3"/>
        <v>29.682500000000001</v>
      </c>
      <c r="L12" s="23">
        <v>29.681899999999999</v>
      </c>
      <c r="M12" s="23">
        <v>29.6815</v>
      </c>
      <c r="N12" s="25">
        <f t="shared" si="4"/>
        <v>3.9999999999906777E-4</v>
      </c>
      <c r="O12" s="24">
        <f t="shared" si="5"/>
        <v>29.681699999999999</v>
      </c>
      <c r="P12" s="23">
        <f t="shared" si="6"/>
        <v>1.0400000000000631E-2</v>
      </c>
      <c r="Q12" s="23">
        <f t="shared" si="7"/>
        <v>9.5999999999989427E-3</v>
      </c>
      <c r="R12" s="23">
        <f t="shared" si="8"/>
        <v>8.0000000000168825E-4</v>
      </c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</row>
    <row r="13" spans="1:41" x14ac:dyDescent="0.25">
      <c r="A13" t="s">
        <v>126</v>
      </c>
      <c r="B13">
        <v>850</v>
      </c>
      <c r="C13" s="16">
        <v>77</v>
      </c>
      <c r="D13" s="35">
        <v>31.497699999999998</v>
      </c>
      <c r="E13" s="84">
        <v>31.498200000000001</v>
      </c>
      <c r="F13" s="25">
        <f t="shared" si="1"/>
        <v>-5.0000000000238742E-4</v>
      </c>
      <c r="G13" s="24">
        <f t="shared" si="2"/>
        <v>31.497949999999999</v>
      </c>
      <c r="H13" s="25">
        <v>31.910399999999999</v>
      </c>
      <c r="I13" s="23">
        <v>31.910799999999998</v>
      </c>
      <c r="J13" s="95">
        <f t="shared" si="0"/>
        <v>-3.9999999999906777E-4</v>
      </c>
      <c r="K13" s="24">
        <f t="shared" si="3"/>
        <v>31.910599999999999</v>
      </c>
      <c r="L13" s="23">
        <v>31.909300000000002</v>
      </c>
      <c r="M13" s="23">
        <v>31.909700000000001</v>
      </c>
      <c r="N13" s="25">
        <f t="shared" si="4"/>
        <v>-3.9999999999906777E-4</v>
      </c>
      <c r="O13" s="24">
        <f t="shared" si="5"/>
        <v>31.909500000000001</v>
      </c>
      <c r="P13" s="23">
        <f t="shared" si="6"/>
        <v>0.4126499999999993</v>
      </c>
      <c r="Q13" s="23">
        <f t="shared" si="7"/>
        <v>0.41155000000000186</v>
      </c>
      <c r="R13" s="23">
        <f t="shared" si="8"/>
        <v>1.0999999999974364E-3</v>
      </c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</row>
    <row r="14" spans="1:41" x14ac:dyDescent="0.25">
      <c r="B14">
        <v>90</v>
      </c>
      <c r="C14" s="16">
        <v>78</v>
      </c>
      <c r="D14" s="35">
        <v>28.4452</v>
      </c>
      <c r="E14" s="84">
        <v>28.445499999999999</v>
      </c>
      <c r="F14" s="25">
        <f t="shared" si="1"/>
        <v>-2.9999999999930083E-4</v>
      </c>
      <c r="G14" s="24">
        <f t="shared" si="2"/>
        <v>28.445349999999998</v>
      </c>
      <c r="H14" s="25">
        <v>35.808700000000002</v>
      </c>
      <c r="I14" s="23">
        <v>35.808799999999998</v>
      </c>
      <c r="J14" s="95">
        <f t="shared" si="0"/>
        <v>-9.9999999996214228E-5</v>
      </c>
      <c r="K14" s="24">
        <f t="shared" si="3"/>
        <v>35.808750000000003</v>
      </c>
      <c r="L14" s="23">
        <v>35.8063</v>
      </c>
      <c r="M14" s="23">
        <v>35.805799999999998</v>
      </c>
      <c r="N14" s="25">
        <f t="shared" si="4"/>
        <v>5.0000000000238742E-4</v>
      </c>
      <c r="O14" s="24">
        <f t="shared" si="5"/>
        <v>35.806049999999999</v>
      </c>
      <c r="P14" s="23">
        <f t="shared" si="6"/>
        <v>7.3634000000000057</v>
      </c>
      <c r="Q14" s="23">
        <f t="shared" si="7"/>
        <v>7.3607000000000014</v>
      </c>
      <c r="R14" s="23">
        <f t="shared" si="8"/>
        <v>2.7000000000043656E-3</v>
      </c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</row>
    <row r="15" spans="1:41" x14ac:dyDescent="0.25">
      <c r="B15">
        <v>63</v>
      </c>
      <c r="C15" s="16">
        <v>79</v>
      </c>
      <c r="D15" s="35">
        <v>28.437200000000001</v>
      </c>
      <c r="E15" s="84">
        <v>28.437200000000001</v>
      </c>
      <c r="F15" s="25">
        <f t="shared" si="1"/>
        <v>0</v>
      </c>
      <c r="G15" s="24">
        <f t="shared" si="2"/>
        <v>28.437200000000001</v>
      </c>
      <c r="H15" s="25">
        <v>28.449100000000001</v>
      </c>
      <c r="I15" s="23">
        <v>28.449100000000001</v>
      </c>
      <c r="J15" s="96">
        <f t="shared" si="0"/>
        <v>0</v>
      </c>
      <c r="K15" s="24">
        <f t="shared" si="3"/>
        <v>28.449100000000001</v>
      </c>
      <c r="L15" s="23">
        <v>28.448699999999999</v>
      </c>
      <c r="M15" s="23">
        <v>28.4482</v>
      </c>
      <c r="N15" s="25">
        <f t="shared" si="4"/>
        <v>4.9999999999883471E-4</v>
      </c>
      <c r="O15" s="24">
        <f t="shared" si="5"/>
        <v>28.448450000000001</v>
      </c>
      <c r="P15" s="23">
        <f t="shared" si="6"/>
        <v>1.1900000000000688E-2</v>
      </c>
      <c r="Q15" s="23">
        <f t="shared" si="7"/>
        <v>1.1250000000000426E-2</v>
      </c>
      <c r="R15" s="23">
        <f t="shared" si="8"/>
        <v>6.5000000000026148E-4</v>
      </c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</row>
    <row r="16" spans="1:41" x14ac:dyDescent="0.25">
      <c r="A16" t="s">
        <v>127</v>
      </c>
      <c r="B16">
        <v>850</v>
      </c>
      <c r="C16" s="16">
        <v>80</v>
      </c>
      <c r="D16" s="35">
        <v>29.195</v>
      </c>
      <c r="E16" s="84">
        <v>29.1952</v>
      </c>
      <c r="F16" s="25">
        <f t="shared" si="1"/>
        <v>-1.9999999999953388E-4</v>
      </c>
      <c r="G16" s="24">
        <f t="shared" si="2"/>
        <v>29.1951</v>
      </c>
      <c r="H16" s="25">
        <v>29.5899</v>
      </c>
      <c r="I16" s="23">
        <v>29.590199999999999</v>
      </c>
      <c r="J16" s="96">
        <f t="shared" si="0"/>
        <v>-2.9999999999930083E-4</v>
      </c>
      <c r="K16" s="24">
        <f t="shared" si="3"/>
        <v>29.590049999999998</v>
      </c>
      <c r="L16" s="23">
        <v>29.587599999999998</v>
      </c>
      <c r="M16" s="23">
        <v>29.587299999999999</v>
      </c>
      <c r="N16" s="25">
        <f t="shared" si="4"/>
        <v>2.9999999999930083E-4</v>
      </c>
      <c r="O16" s="24">
        <f t="shared" si="5"/>
        <v>29.587449999999997</v>
      </c>
      <c r="P16" s="23">
        <f t="shared" si="6"/>
        <v>0.39494999999999791</v>
      </c>
      <c r="Q16" s="23">
        <f t="shared" si="7"/>
        <v>0.39234999999999687</v>
      </c>
      <c r="R16" s="65">
        <f t="shared" si="8"/>
        <v>2.6000000000010459E-3</v>
      </c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</row>
    <row r="17" spans="1:41" x14ac:dyDescent="0.25">
      <c r="B17">
        <v>90</v>
      </c>
      <c r="C17" s="16">
        <v>81</v>
      </c>
      <c r="D17" s="35">
        <v>28.166</v>
      </c>
      <c r="E17" s="84">
        <v>28.165600000000001</v>
      </c>
      <c r="F17" s="25">
        <f t="shared" si="1"/>
        <v>3.9999999999906777E-4</v>
      </c>
      <c r="G17" s="24">
        <f t="shared" si="2"/>
        <v>28.165800000000001</v>
      </c>
      <c r="H17" s="23">
        <v>35.513199999999998</v>
      </c>
      <c r="I17" s="23">
        <v>35.513199999999998</v>
      </c>
      <c r="J17" s="95">
        <f t="shared" si="0"/>
        <v>0</v>
      </c>
      <c r="K17" s="24">
        <f t="shared" si="3"/>
        <v>35.513199999999998</v>
      </c>
      <c r="L17" s="23">
        <v>35.510199999999998</v>
      </c>
      <c r="M17" s="23">
        <v>35.510100000000001</v>
      </c>
      <c r="N17" s="25">
        <f t="shared" si="4"/>
        <v>9.9999999996214228E-5</v>
      </c>
      <c r="O17" s="24">
        <f t="shared" si="5"/>
        <v>35.510149999999996</v>
      </c>
      <c r="P17" s="23">
        <f t="shared" si="6"/>
        <v>7.3473999999999968</v>
      </c>
      <c r="Q17" s="23">
        <f t="shared" si="7"/>
        <v>7.344349999999995</v>
      </c>
      <c r="R17" s="23">
        <f t="shared" si="8"/>
        <v>3.0500000000017735E-3</v>
      </c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</row>
    <row r="18" spans="1:41" x14ac:dyDescent="0.25">
      <c r="B18">
        <v>63</v>
      </c>
      <c r="C18" s="16">
        <v>82</v>
      </c>
      <c r="D18" s="35">
        <v>28.9131</v>
      </c>
      <c r="E18" s="84">
        <v>28.9131</v>
      </c>
      <c r="F18" s="25">
        <f t="shared" si="1"/>
        <v>0</v>
      </c>
      <c r="G18" s="24">
        <f t="shared" si="2"/>
        <v>28.9131</v>
      </c>
      <c r="H18" s="25">
        <v>28.924199999999999</v>
      </c>
      <c r="I18" s="23">
        <v>28.924299999999999</v>
      </c>
      <c r="J18" s="96">
        <f t="shared" si="0"/>
        <v>-9.9999999999766942E-5</v>
      </c>
      <c r="K18" s="24">
        <f t="shared" si="3"/>
        <v>28.924250000000001</v>
      </c>
      <c r="L18" s="23">
        <v>28.9239</v>
      </c>
      <c r="M18" s="23">
        <v>28.923400000000001</v>
      </c>
      <c r="N18" s="26">
        <f t="shared" si="4"/>
        <v>4.9999999999883471E-4</v>
      </c>
      <c r="O18" s="24">
        <f t="shared" si="5"/>
        <v>28.923650000000002</v>
      </c>
      <c r="P18" s="23">
        <f t="shared" si="6"/>
        <v>1.1150000000000659E-2</v>
      </c>
      <c r="Q18" s="23">
        <f t="shared" si="7"/>
        <v>1.0550000000002058E-2</v>
      </c>
      <c r="R18" s="23">
        <f t="shared" si="8"/>
        <v>5.9999999999860165E-4</v>
      </c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</row>
    <row r="19" spans="1:41" x14ac:dyDescent="0.25">
      <c r="A19" t="s">
        <v>128</v>
      </c>
      <c r="B19">
        <v>850</v>
      </c>
      <c r="C19" s="16">
        <v>83</v>
      </c>
      <c r="D19" s="35">
        <v>29.667899999999999</v>
      </c>
      <c r="E19" s="84">
        <v>29.667899999999999</v>
      </c>
      <c r="F19" s="25">
        <f t="shared" si="1"/>
        <v>0</v>
      </c>
      <c r="G19" s="24">
        <f t="shared" si="2"/>
        <v>29.667899999999999</v>
      </c>
      <c r="H19" s="23">
        <v>29.9834</v>
      </c>
      <c r="I19" s="23">
        <v>29.983599999999999</v>
      </c>
      <c r="J19" s="96">
        <f t="shared" si="0"/>
        <v>-1.9999999999953388E-4</v>
      </c>
      <c r="K19" s="24">
        <f t="shared" si="3"/>
        <v>29.983499999999999</v>
      </c>
      <c r="L19" s="23">
        <v>29.9831</v>
      </c>
      <c r="M19" s="23">
        <v>29.9833</v>
      </c>
      <c r="N19" s="25">
        <f t="shared" si="4"/>
        <v>-1.9999999999953388E-4</v>
      </c>
      <c r="O19" s="24">
        <f t="shared" si="5"/>
        <v>29.9832</v>
      </c>
      <c r="P19" s="23">
        <f t="shared" si="6"/>
        <v>0.31559999999999988</v>
      </c>
      <c r="Q19" s="23">
        <f t="shared" si="7"/>
        <v>0.31530000000000058</v>
      </c>
      <c r="R19" s="23">
        <f t="shared" si="8"/>
        <v>2.9999999999930083E-4</v>
      </c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</row>
    <row r="20" spans="1:41" x14ac:dyDescent="0.25">
      <c r="B20">
        <v>90</v>
      </c>
      <c r="C20" s="16">
        <v>84</v>
      </c>
      <c r="D20" s="35">
        <v>29.002300000000002</v>
      </c>
      <c r="E20" s="84">
        <v>29.001999999999999</v>
      </c>
      <c r="F20" s="25">
        <f t="shared" si="1"/>
        <v>3.0000000000285354E-4</v>
      </c>
      <c r="G20" s="24">
        <f t="shared" si="2"/>
        <v>29.00215</v>
      </c>
      <c r="H20" s="25">
        <v>36.344299999999997</v>
      </c>
      <c r="I20" s="23">
        <v>36.3444</v>
      </c>
      <c r="J20" s="96">
        <f t="shared" si="0"/>
        <v>-1.0000000000331966E-4</v>
      </c>
      <c r="K20" s="24">
        <f t="shared" si="3"/>
        <v>36.344349999999999</v>
      </c>
      <c r="L20" s="23">
        <v>36.342199999999998</v>
      </c>
      <c r="M20" s="23">
        <v>36.342700000000001</v>
      </c>
      <c r="N20" s="25">
        <f t="shared" si="4"/>
        <v>-5.0000000000238742E-4</v>
      </c>
      <c r="O20" s="24">
        <f t="shared" si="5"/>
        <v>36.342449999999999</v>
      </c>
      <c r="P20" s="23">
        <f t="shared" si="6"/>
        <v>7.3421999999999983</v>
      </c>
      <c r="Q20" s="23">
        <f t="shared" si="7"/>
        <v>7.3402999999999992</v>
      </c>
      <c r="R20" s="23">
        <f t="shared" si="8"/>
        <v>1.8999999999991246E-3</v>
      </c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</row>
    <row r="21" spans="1:41" x14ac:dyDescent="0.25">
      <c r="B21">
        <v>63</v>
      </c>
      <c r="C21" s="16">
        <v>85</v>
      </c>
      <c r="D21" s="35">
        <v>29.557700000000001</v>
      </c>
      <c r="E21" s="84">
        <v>29.557600000000001</v>
      </c>
      <c r="F21" s="25">
        <f t="shared" si="1"/>
        <v>9.9999999999766942E-5</v>
      </c>
      <c r="G21" s="24">
        <f t="shared" si="2"/>
        <v>29.557650000000002</v>
      </c>
      <c r="H21" s="25">
        <v>29.5749</v>
      </c>
      <c r="I21" s="23">
        <v>29.574999999999999</v>
      </c>
      <c r="J21" s="96">
        <f t="shared" si="0"/>
        <v>-9.9999999999766942E-5</v>
      </c>
      <c r="K21" s="24">
        <f t="shared" si="3"/>
        <v>29.574950000000001</v>
      </c>
      <c r="L21" s="23">
        <v>29.5746</v>
      </c>
      <c r="M21" s="23">
        <v>29.575099999999999</v>
      </c>
      <c r="N21" s="25">
        <f t="shared" si="4"/>
        <v>-4.9999999999883471E-4</v>
      </c>
      <c r="O21" s="24">
        <f t="shared" si="5"/>
        <v>29.574849999999998</v>
      </c>
      <c r="P21" s="23">
        <f t="shared" si="6"/>
        <v>1.7299999999998761E-2</v>
      </c>
      <c r="Q21" s="23">
        <f t="shared" si="7"/>
        <v>1.7199999999995441E-2</v>
      </c>
      <c r="R21" s="23">
        <f t="shared" si="8"/>
        <v>1.0000000000331966E-4</v>
      </c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</row>
    <row r="22" spans="1:41" x14ac:dyDescent="0.25">
      <c r="A22" t="s">
        <v>129</v>
      </c>
      <c r="B22">
        <v>850</v>
      </c>
      <c r="C22" s="16">
        <v>86</v>
      </c>
      <c r="D22" s="35">
        <v>30.055099999999999</v>
      </c>
      <c r="E22" s="84">
        <v>30.055299999999999</v>
      </c>
      <c r="F22" s="25">
        <f t="shared" si="1"/>
        <v>-1.9999999999953388E-4</v>
      </c>
      <c r="G22" s="24">
        <f t="shared" si="2"/>
        <v>30.055199999999999</v>
      </c>
      <c r="H22" s="23">
        <v>30.4742</v>
      </c>
      <c r="I22" s="23">
        <v>30.474399999999999</v>
      </c>
      <c r="J22" s="96">
        <f t="shared" si="0"/>
        <v>-1.9999999999953388E-4</v>
      </c>
      <c r="K22" s="24">
        <f t="shared" si="3"/>
        <v>30.474299999999999</v>
      </c>
      <c r="L22" s="23">
        <v>30.4741</v>
      </c>
      <c r="M22" s="23">
        <v>30.474299999999999</v>
      </c>
      <c r="N22" s="25">
        <f t="shared" si="4"/>
        <v>-1.9999999999953388E-4</v>
      </c>
      <c r="O22" s="24">
        <f t="shared" si="5"/>
        <v>30.4742</v>
      </c>
      <c r="P22" s="23">
        <f t="shared" si="6"/>
        <v>0.41910000000000025</v>
      </c>
      <c r="Q22" s="23">
        <f t="shared" si="7"/>
        <v>0.41900000000000048</v>
      </c>
      <c r="R22" s="65">
        <f t="shared" si="8"/>
        <v>9.9999999999766942E-5</v>
      </c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</row>
    <row r="23" spans="1:41" x14ac:dyDescent="0.25">
      <c r="B23">
        <v>90</v>
      </c>
      <c r="C23" s="16">
        <v>87</v>
      </c>
      <c r="D23" s="35">
        <v>28.986699999999999</v>
      </c>
      <c r="E23" s="84">
        <v>28.986899999999999</v>
      </c>
      <c r="F23" s="25">
        <f t="shared" si="1"/>
        <v>-1.9999999999953388E-4</v>
      </c>
      <c r="G23" s="24">
        <f t="shared" si="2"/>
        <v>28.986799999999999</v>
      </c>
      <c r="H23" s="23">
        <v>36.314500000000002</v>
      </c>
      <c r="I23" s="23">
        <v>36.314999999999998</v>
      </c>
      <c r="J23" s="95">
        <f t="shared" si="0"/>
        <v>-4.99999999995282E-4</v>
      </c>
      <c r="K23" s="24">
        <f t="shared" si="3"/>
        <v>36.314750000000004</v>
      </c>
      <c r="L23" s="23">
        <v>36.313299999999998</v>
      </c>
      <c r="M23" s="23">
        <v>36.313299999999998</v>
      </c>
      <c r="N23" s="25">
        <f t="shared" si="4"/>
        <v>0</v>
      </c>
      <c r="O23" s="24">
        <f t="shared" si="5"/>
        <v>36.313299999999998</v>
      </c>
      <c r="P23" s="23">
        <f t="shared" si="6"/>
        <v>7.3279500000000048</v>
      </c>
      <c r="Q23" s="23">
        <f t="shared" si="7"/>
        <v>7.3264999999999993</v>
      </c>
      <c r="R23" s="23">
        <f t="shared" si="8"/>
        <v>1.4500000000055024E-3</v>
      </c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</row>
    <row r="24" spans="1:41" x14ac:dyDescent="0.25">
      <c r="B24">
        <v>63</v>
      </c>
      <c r="C24" s="16">
        <v>88</v>
      </c>
      <c r="D24" s="35">
        <v>28.565100000000001</v>
      </c>
      <c r="E24" s="84">
        <v>28.565200000000001</v>
      </c>
      <c r="F24" s="25">
        <f t="shared" si="1"/>
        <v>-9.9999999999766942E-5</v>
      </c>
      <c r="G24" s="24">
        <f t="shared" si="2"/>
        <v>28.565150000000003</v>
      </c>
      <c r="H24" s="23">
        <v>28.579899999999999</v>
      </c>
      <c r="I24" s="23">
        <v>28.579699999999999</v>
      </c>
      <c r="J24" s="96">
        <f t="shared" si="0"/>
        <v>1.9999999999953388E-4</v>
      </c>
      <c r="K24" s="24">
        <f t="shared" si="3"/>
        <v>28.579799999999999</v>
      </c>
      <c r="L24" s="23">
        <v>28.5807</v>
      </c>
      <c r="M24" s="23">
        <v>28.5808</v>
      </c>
      <c r="N24" s="26">
        <f t="shared" si="4"/>
        <v>-9.9999999999766942E-5</v>
      </c>
      <c r="O24" s="24">
        <f t="shared" si="5"/>
        <v>28.580750000000002</v>
      </c>
      <c r="P24" s="23">
        <f t="shared" si="6"/>
        <v>1.4649999999996055E-2</v>
      </c>
      <c r="Q24" s="23">
        <f t="shared" si="7"/>
        <v>1.559999999999917E-2</v>
      </c>
      <c r="R24" s="98">
        <f t="shared" si="8"/>
        <v>-9.5000000000311502E-4</v>
      </c>
      <c r="S24" s="94" t="s">
        <v>149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</row>
    <row r="25" spans="1:41" x14ac:dyDescent="0.25">
      <c r="A25" t="s">
        <v>130</v>
      </c>
      <c r="B25">
        <v>850</v>
      </c>
      <c r="C25" s="16">
        <v>89</v>
      </c>
      <c r="D25" s="35">
        <v>29.433499999999999</v>
      </c>
      <c r="E25" s="84">
        <v>29.433599999999998</v>
      </c>
      <c r="F25" s="25">
        <f t="shared" si="1"/>
        <v>-9.9999999999766942E-5</v>
      </c>
      <c r="G25" s="24">
        <f t="shared" si="2"/>
        <v>29.433549999999997</v>
      </c>
      <c r="H25" s="23">
        <v>29.826899999999998</v>
      </c>
      <c r="I25" s="23">
        <v>29.827300000000001</v>
      </c>
      <c r="J25" s="96">
        <f t="shared" si="0"/>
        <v>-4.0000000000262048E-4</v>
      </c>
      <c r="K25" s="24">
        <f t="shared" si="3"/>
        <v>29.827100000000002</v>
      </c>
      <c r="L25" s="23">
        <v>29.8264</v>
      </c>
      <c r="M25" s="23">
        <v>29.826599999999999</v>
      </c>
      <c r="N25" s="25">
        <f t="shared" si="4"/>
        <v>-1.9999999999953388E-4</v>
      </c>
      <c r="O25" s="24">
        <f t="shared" si="5"/>
        <v>29.826499999999999</v>
      </c>
      <c r="P25" s="23">
        <f t="shared" si="6"/>
        <v>0.39355000000000473</v>
      </c>
      <c r="Q25" s="23">
        <f t="shared" si="7"/>
        <v>0.39295000000000258</v>
      </c>
      <c r="R25" s="23">
        <f t="shared" si="8"/>
        <v>6.0000000000215437E-4</v>
      </c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</row>
    <row r="26" spans="1:41" x14ac:dyDescent="0.25">
      <c r="B26">
        <v>90</v>
      </c>
      <c r="C26" s="16">
        <v>90</v>
      </c>
      <c r="D26" s="35">
        <v>31.579899999999999</v>
      </c>
      <c r="E26" s="84">
        <v>31.580200000000001</v>
      </c>
      <c r="F26" s="25">
        <f t="shared" si="1"/>
        <v>-3.0000000000285354E-4</v>
      </c>
      <c r="G26" s="24">
        <f t="shared" si="2"/>
        <v>31.58005</v>
      </c>
      <c r="H26" s="23">
        <v>38.663499999999999</v>
      </c>
      <c r="I26" s="23">
        <v>38.663899999999998</v>
      </c>
      <c r="J26" s="95">
        <f t="shared" si="0"/>
        <v>-3.9999999999906777E-4</v>
      </c>
      <c r="K26" s="24">
        <f t="shared" si="3"/>
        <v>38.663699999999999</v>
      </c>
      <c r="L26" s="23">
        <v>38.661299999999997</v>
      </c>
      <c r="M26" s="23">
        <v>38.661299999999997</v>
      </c>
      <c r="N26" s="25">
        <f t="shared" si="4"/>
        <v>0</v>
      </c>
      <c r="O26" s="24">
        <f t="shared" si="5"/>
        <v>38.661299999999997</v>
      </c>
      <c r="P26" s="23">
        <f t="shared" si="6"/>
        <v>7.0836499999999987</v>
      </c>
      <c r="Q26" s="23">
        <f t="shared" si="7"/>
        <v>7.0812499999999972</v>
      </c>
      <c r="R26" s="23">
        <f t="shared" si="8"/>
        <v>2.400000000001512E-3</v>
      </c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</row>
    <row r="27" spans="1:41" x14ac:dyDescent="0.25">
      <c r="B27">
        <v>63</v>
      </c>
      <c r="C27" s="16">
        <v>91</v>
      </c>
      <c r="D27" s="35">
        <v>31.692900000000002</v>
      </c>
      <c r="E27" s="84">
        <v>31.6934</v>
      </c>
      <c r="F27" s="25">
        <f t="shared" si="1"/>
        <v>-4.9999999999883471E-4</v>
      </c>
      <c r="G27" s="24">
        <f t="shared" si="2"/>
        <v>31.693150000000003</v>
      </c>
      <c r="H27" s="23">
        <v>31.7164</v>
      </c>
      <c r="I27" s="23">
        <v>31.716200000000001</v>
      </c>
      <c r="J27" s="95">
        <f t="shared" si="0"/>
        <v>1.9999999999953388E-4</v>
      </c>
      <c r="K27" s="24">
        <f t="shared" si="3"/>
        <v>31.7163</v>
      </c>
      <c r="L27" s="23">
        <v>31.715599999999998</v>
      </c>
      <c r="M27" s="23">
        <v>31.716100000000001</v>
      </c>
      <c r="N27" s="25">
        <f t="shared" si="4"/>
        <v>-5.0000000000238742E-4</v>
      </c>
      <c r="O27" s="24">
        <f t="shared" si="5"/>
        <v>31.71585</v>
      </c>
      <c r="P27" s="23">
        <f t="shared" si="6"/>
        <v>2.3149999999997561E-2</v>
      </c>
      <c r="Q27" s="23">
        <f t="shared" si="7"/>
        <v>2.2699999999996834E-2</v>
      </c>
      <c r="R27" s="23">
        <f t="shared" si="8"/>
        <v>4.500000000007276E-4</v>
      </c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</row>
    <row r="28" spans="1:41" x14ac:dyDescent="0.25">
      <c r="A28" t="s">
        <v>131</v>
      </c>
      <c r="B28">
        <v>850</v>
      </c>
      <c r="C28" s="16">
        <v>92</v>
      </c>
      <c r="D28" s="35">
        <v>29.004300000000001</v>
      </c>
      <c r="E28" s="84">
        <v>29.0047</v>
      </c>
      <c r="F28" s="23">
        <f t="shared" si="1"/>
        <v>-3.9999999999906777E-4</v>
      </c>
      <c r="G28" s="24">
        <f t="shared" si="2"/>
        <v>29.0045</v>
      </c>
      <c r="H28" s="23">
        <v>29.377400000000002</v>
      </c>
      <c r="I28" s="23">
        <v>29.377600000000001</v>
      </c>
      <c r="J28" s="95">
        <f t="shared" ref="J28:J33" si="9">H28-I28</f>
        <v>-1.9999999999953388E-4</v>
      </c>
      <c r="K28" s="24">
        <f t="shared" si="3"/>
        <v>29.377500000000001</v>
      </c>
      <c r="L28" s="23">
        <v>29.377199999999998</v>
      </c>
      <c r="M28" s="23">
        <v>29.377500000000001</v>
      </c>
      <c r="N28" s="25">
        <f t="shared" si="4"/>
        <v>-3.0000000000285354E-4</v>
      </c>
      <c r="O28" s="24">
        <f t="shared" si="5"/>
        <v>29.37735</v>
      </c>
      <c r="P28" s="23">
        <f t="shared" si="6"/>
        <v>0.37300000000000111</v>
      </c>
      <c r="Q28" s="23">
        <f t="shared" si="7"/>
        <v>0.37284999999999968</v>
      </c>
      <c r="R28" s="23">
        <f t="shared" si="8"/>
        <v>1.5000000000142677E-4</v>
      </c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</row>
    <row r="29" spans="1:41" x14ac:dyDescent="0.25">
      <c r="B29">
        <v>90</v>
      </c>
      <c r="C29" s="16">
        <v>93</v>
      </c>
      <c r="D29" s="35">
        <v>28.511099999999999</v>
      </c>
      <c r="E29" s="84">
        <v>28.511199999999999</v>
      </c>
      <c r="F29" s="23">
        <f t="shared" si="1"/>
        <v>-9.9999999999766942E-5</v>
      </c>
      <c r="G29" s="24">
        <f t="shared" si="2"/>
        <v>28.511150000000001</v>
      </c>
      <c r="H29" s="23">
        <v>35.698099999999997</v>
      </c>
      <c r="I29" s="23">
        <v>35.698399999999999</v>
      </c>
      <c r="J29" s="95">
        <f t="shared" si="9"/>
        <v>-3.0000000000285354E-4</v>
      </c>
      <c r="K29" s="24">
        <f t="shared" si="3"/>
        <v>35.698250000000002</v>
      </c>
      <c r="L29" s="23">
        <v>35.696800000000003</v>
      </c>
      <c r="M29" s="23">
        <v>35.697000000000003</v>
      </c>
      <c r="N29" s="25">
        <f t="shared" si="4"/>
        <v>-1.9999999999953388E-4</v>
      </c>
      <c r="O29" s="24">
        <f t="shared" si="5"/>
        <v>35.696899999999999</v>
      </c>
      <c r="P29" s="23">
        <f t="shared" si="6"/>
        <v>7.1871000000000009</v>
      </c>
      <c r="Q29" s="23">
        <f t="shared" si="7"/>
        <v>7.1857499999999987</v>
      </c>
      <c r="R29" s="23">
        <f t="shared" si="8"/>
        <v>1.3500000000021828E-3</v>
      </c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</row>
    <row r="30" spans="1:41" x14ac:dyDescent="0.25">
      <c r="B30">
        <v>63</v>
      </c>
      <c r="C30" s="16">
        <v>94</v>
      </c>
      <c r="D30" s="35">
        <v>30.974399999999999</v>
      </c>
      <c r="E30" s="84">
        <v>30.974399999999999</v>
      </c>
      <c r="F30" s="23">
        <f t="shared" si="1"/>
        <v>0</v>
      </c>
      <c r="G30" s="24">
        <f t="shared" si="2"/>
        <v>30.974399999999999</v>
      </c>
      <c r="H30" s="23">
        <v>31.001100000000001</v>
      </c>
      <c r="I30" s="23">
        <v>31.001300000000001</v>
      </c>
      <c r="J30" s="95">
        <f t="shared" si="9"/>
        <v>-1.9999999999953388E-4</v>
      </c>
      <c r="K30" s="24">
        <f t="shared" si="3"/>
        <v>31.001200000000001</v>
      </c>
      <c r="L30" s="23">
        <v>31.001200000000001</v>
      </c>
      <c r="M30" s="23">
        <v>31.0015</v>
      </c>
      <c r="N30" s="25">
        <f t="shared" si="4"/>
        <v>-2.9999999999930083E-4</v>
      </c>
      <c r="O30" s="24">
        <f t="shared" si="5"/>
        <v>31.001350000000002</v>
      </c>
      <c r="P30" s="23">
        <f>K30-G30</f>
        <v>2.6800000000001489E-2</v>
      </c>
      <c r="Q30" s="23">
        <f>O30-G30</f>
        <v>2.6950000000002916E-2</v>
      </c>
      <c r="R30" s="94">
        <f>P30-Q30</f>
        <v>-1.5000000000142677E-4</v>
      </c>
      <c r="S30" s="94" t="s">
        <v>148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</row>
    <row r="31" spans="1:41" x14ac:dyDescent="0.25">
      <c r="A31" s="62" t="s">
        <v>132</v>
      </c>
      <c r="B31" s="62">
        <v>850</v>
      </c>
      <c r="C31" s="89">
        <v>65</v>
      </c>
      <c r="D31" s="35">
        <v>30.236599999999999</v>
      </c>
      <c r="E31" s="84">
        <v>30.236699999999999</v>
      </c>
      <c r="F31" s="23">
        <f t="shared" si="1"/>
        <v>-9.9999999999766942E-5</v>
      </c>
      <c r="G31" s="24">
        <f t="shared" si="2"/>
        <v>30.236649999999997</v>
      </c>
      <c r="H31" s="23">
        <v>30.2377</v>
      </c>
      <c r="I31" s="23">
        <v>30.2378</v>
      </c>
      <c r="J31" s="95">
        <f t="shared" si="9"/>
        <v>-9.9999999999766942E-5</v>
      </c>
      <c r="K31" s="24">
        <f t="shared" si="3"/>
        <v>30.237749999999998</v>
      </c>
      <c r="L31" s="23">
        <v>30.235099999999999</v>
      </c>
      <c r="M31" s="23">
        <v>30.235299999999999</v>
      </c>
      <c r="N31" s="25">
        <f t="shared" si="4"/>
        <v>-1.9999999999953388E-4</v>
      </c>
      <c r="O31" s="24">
        <f t="shared" si="5"/>
        <v>30.235199999999999</v>
      </c>
      <c r="P31" s="23">
        <f>K31-G31</f>
        <v>1.1000000000009891E-3</v>
      </c>
      <c r="Q31" s="23">
        <f>O31-G31</f>
        <v>-1.449999999998397E-3</v>
      </c>
      <c r="R31" s="23">
        <f>P31-Q31</f>
        <v>2.5499999999993861E-3</v>
      </c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</row>
    <row r="32" spans="1:41" x14ac:dyDescent="0.25">
      <c r="A32" s="62"/>
      <c r="B32" s="62">
        <v>90</v>
      </c>
      <c r="C32" s="16">
        <v>66</v>
      </c>
      <c r="D32" s="85">
        <v>28.811800000000002</v>
      </c>
      <c r="E32" s="86">
        <v>28.8108</v>
      </c>
      <c r="F32" s="87">
        <f t="shared" si="1"/>
        <v>1.0000000000012221E-3</v>
      </c>
      <c r="G32" s="88">
        <f t="shared" si="2"/>
        <v>28.811300000000003</v>
      </c>
      <c r="H32" s="23">
        <v>28.924199999999999</v>
      </c>
      <c r="I32" s="23">
        <v>28.924399999999999</v>
      </c>
      <c r="J32" s="95">
        <f t="shared" si="9"/>
        <v>-1.9999999999953388E-4</v>
      </c>
      <c r="K32" s="24">
        <f t="shared" si="3"/>
        <v>28.924299999999999</v>
      </c>
      <c r="L32" s="23">
        <v>28.903099999999998</v>
      </c>
      <c r="M32" s="23">
        <v>28.9026</v>
      </c>
      <c r="N32" s="25">
        <f t="shared" si="4"/>
        <v>4.9999999999883471E-4</v>
      </c>
      <c r="O32" s="24">
        <f t="shared" si="5"/>
        <v>28.902850000000001</v>
      </c>
      <c r="P32" s="23">
        <f>K32-G32</f>
        <v>0.11299999999999599</v>
      </c>
      <c r="Q32" s="23">
        <f>O32-G32</f>
        <v>9.1549999999998022E-2</v>
      </c>
      <c r="R32" s="23">
        <f>P32-Q32</f>
        <v>2.1449999999997971E-2</v>
      </c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</row>
    <row r="33" spans="1:41" x14ac:dyDescent="0.25">
      <c r="A33" s="62"/>
      <c r="B33" s="62">
        <v>63</v>
      </c>
      <c r="C33" s="16">
        <v>67</v>
      </c>
      <c r="D33" s="35">
        <v>29.398900000000001</v>
      </c>
      <c r="E33" s="84">
        <v>29.398499999999999</v>
      </c>
      <c r="F33" s="23">
        <f t="shared" si="1"/>
        <v>4.0000000000262048E-4</v>
      </c>
      <c r="G33" s="24">
        <f t="shared" si="2"/>
        <v>29.398699999999998</v>
      </c>
      <c r="H33" s="23">
        <v>29.7012</v>
      </c>
      <c r="I33" s="23">
        <v>29.701599999999999</v>
      </c>
      <c r="J33" s="95">
        <f t="shared" si="9"/>
        <v>-3.9999999999906777E-4</v>
      </c>
      <c r="K33" s="24">
        <f t="shared" si="3"/>
        <v>29.7014</v>
      </c>
      <c r="L33" s="23">
        <v>29.6936</v>
      </c>
      <c r="M33" s="23">
        <v>29.693200000000001</v>
      </c>
      <c r="N33" s="25">
        <f t="shared" si="4"/>
        <v>3.9999999999906777E-4</v>
      </c>
      <c r="O33" s="24">
        <f t="shared" si="5"/>
        <v>29.6934</v>
      </c>
      <c r="P33" s="23">
        <f>K33-G33</f>
        <v>0.30270000000000152</v>
      </c>
      <c r="Q33" s="23">
        <f>O33-G33</f>
        <v>0.2947000000000024</v>
      </c>
      <c r="R33" s="23">
        <f>P33-Q33</f>
        <v>7.9999999999991189E-3</v>
      </c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</row>
    <row r="34" spans="1:41" x14ac:dyDescent="0.25">
      <c r="D34" s="25"/>
      <c r="E34" s="25"/>
      <c r="H34" s="23"/>
      <c r="I34" s="23"/>
      <c r="J34" s="96"/>
      <c r="K34" s="24"/>
      <c r="L34" s="23"/>
      <c r="M34" s="23"/>
      <c r="N34" s="25"/>
      <c r="O34" s="24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</row>
    <row r="35" spans="1:41" x14ac:dyDescent="0.25">
      <c r="D35" s="25"/>
      <c r="E35" s="25"/>
      <c r="H35" s="23"/>
      <c r="I35" s="23"/>
      <c r="J35" s="96"/>
      <c r="K35" s="24"/>
      <c r="L35" s="23"/>
      <c r="M35" s="23"/>
      <c r="N35" s="25"/>
      <c r="O35" s="24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</row>
    <row r="36" spans="1:41" x14ac:dyDescent="0.25">
      <c r="A36" t="s">
        <v>133</v>
      </c>
      <c r="D36" s="25"/>
      <c r="E36" s="25"/>
      <c r="H36" s="23"/>
      <c r="I36" s="23"/>
      <c r="J36" s="96"/>
      <c r="K36" s="24"/>
      <c r="L36" s="23"/>
      <c r="M36" s="23"/>
      <c r="N36" s="25"/>
      <c r="O36" s="24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</row>
    <row r="37" spans="1:41" x14ac:dyDescent="0.25">
      <c r="D37" s="25"/>
      <c r="E37" s="25"/>
      <c r="H37" s="23"/>
      <c r="I37" s="23"/>
      <c r="J37" s="96"/>
      <c r="K37" s="24"/>
      <c r="L37" s="23"/>
      <c r="M37" s="23"/>
      <c r="N37" s="25"/>
      <c r="O37" s="24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</row>
    <row r="38" spans="1:41" x14ac:dyDescent="0.25">
      <c r="D38" s="25"/>
      <c r="E38" s="25"/>
      <c r="H38" s="23"/>
      <c r="I38" s="23"/>
      <c r="J38" s="96"/>
      <c r="K38" s="24"/>
      <c r="L38" s="23"/>
      <c r="M38" s="23"/>
      <c r="N38" s="25"/>
      <c r="O38" s="24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</row>
    <row r="39" spans="1:41" x14ac:dyDescent="0.25">
      <c r="D39" s="25"/>
      <c r="E39" s="25"/>
      <c r="H39" s="23"/>
      <c r="I39" s="23"/>
      <c r="J39" s="96"/>
      <c r="K39" s="24"/>
      <c r="L39" s="23"/>
      <c r="M39" s="23"/>
      <c r="N39" s="25"/>
      <c r="O39" s="24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</row>
    <row r="40" spans="1:41" x14ac:dyDescent="0.25">
      <c r="D40" s="25"/>
      <c r="E40" s="25"/>
      <c r="H40" s="23"/>
      <c r="I40" s="23"/>
      <c r="J40" s="96"/>
      <c r="K40" s="24"/>
      <c r="L40" s="23"/>
      <c r="M40" s="23"/>
      <c r="N40" s="25"/>
      <c r="O40" s="24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</row>
    <row r="41" spans="1:41" x14ac:dyDescent="0.25">
      <c r="D41" s="25"/>
      <c r="E41" s="25"/>
      <c r="H41" s="23"/>
      <c r="I41" s="23"/>
      <c r="J41" s="96"/>
      <c r="K41" s="24"/>
      <c r="L41" s="23"/>
      <c r="M41" s="23"/>
      <c r="N41" s="25"/>
      <c r="O41" s="24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</row>
    <row r="42" spans="1:41" x14ac:dyDescent="0.25">
      <c r="D42" s="25"/>
      <c r="E42" s="25"/>
      <c r="H42" s="23"/>
      <c r="I42" s="23"/>
      <c r="J42" s="96"/>
      <c r="K42" s="24"/>
      <c r="L42" s="23"/>
      <c r="M42" s="23"/>
      <c r="N42" s="25"/>
      <c r="O42" s="24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</row>
    <row r="43" spans="1:41" x14ac:dyDescent="0.25">
      <c r="D43" s="25"/>
      <c r="E43" s="25"/>
      <c r="H43" s="23"/>
      <c r="I43" s="23"/>
      <c r="J43" s="96"/>
      <c r="K43" s="24"/>
      <c r="L43" s="23"/>
      <c r="M43" s="23"/>
      <c r="N43" s="25"/>
      <c r="O43" s="24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</row>
    <row r="44" spans="1:41" x14ac:dyDescent="0.25">
      <c r="D44" s="25"/>
      <c r="E44" s="25"/>
      <c r="H44" s="23"/>
      <c r="I44" s="23"/>
      <c r="J44" s="96"/>
      <c r="K44" s="24"/>
      <c r="L44" s="23"/>
      <c r="M44" s="23"/>
      <c r="N44" s="25"/>
      <c r="O44" s="24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</row>
    <row r="45" spans="1:41" x14ac:dyDescent="0.25">
      <c r="D45" s="25"/>
      <c r="E45" s="25"/>
      <c r="H45" s="23"/>
      <c r="I45" s="23"/>
      <c r="J45" s="96"/>
      <c r="K45" s="24"/>
      <c r="L45" s="23"/>
      <c r="M45" s="23"/>
      <c r="N45" s="25"/>
      <c r="O45" s="24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</row>
    <row r="46" spans="1:41" x14ac:dyDescent="0.25">
      <c r="D46" s="25"/>
      <c r="E46" s="25"/>
      <c r="H46" s="23"/>
      <c r="I46" s="23"/>
      <c r="J46" s="96"/>
      <c r="K46" s="24"/>
      <c r="L46" s="23"/>
      <c r="M46" s="23"/>
      <c r="N46" s="25"/>
      <c r="O46" s="24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</row>
    <row r="47" spans="1:41" x14ac:dyDescent="0.25">
      <c r="D47" s="25"/>
      <c r="E47" s="25"/>
      <c r="H47" s="23"/>
      <c r="I47" s="23"/>
      <c r="J47" s="96"/>
      <c r="K47" s="24"/>
      <c r="L47" s="23"/>
      <c r="M47" s="23"/>
      <c r="N47" s="25"/>
      <c r="O47" s="24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</row>
    <row r="48" spans="1:41" x14ac:dyDescent="0.25">
      <c r="D48" s="25"/>
      <c r="E48" s="25"/>
      <c r="H48" s="23"/>
      <c r="I48" s="23"/>
      <c r="J48" s="96"/>
      <c r="K48" s="24"/>
      <c r="L48" s="23"/>
      <c r="M48" s="23"/>
      <c r="N48" s="25"/>
      <c r="O48" s="24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</row>
    <row r="49" spans="4:41" x14ac:dyDescent="0.25">
      <c r="D49" s="25"/>
      <c r="E49" s="25"/>
      <c r="H49" s="23"/>
      <c r="I49" s="23"/>
      <c r="J49" s="96"/>
      <c r="K49" s="24"/>
      <c r="L49" s="23"/>
      <c r="M49" s="23"/>
      <c r="N49" s="25"/>
      <c r="O49" s="24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</row>
    <row r="50" spans="4:41" x14ac:dyDescent="0.25">
      <c r="D50" s="25"/>
      <c r="E50" s="25"/>
      <c r="H50" s="23"/>
      <c r="I50" s="23"/>
      <c r="J50" s="96"/>
      <c r="K50" s="24"/>
      <c r="L50" s="23"/>
      <c r="M50" s="23"/>
      <c r="N50" s="25"/>
      <c r="O50" s="24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</row>
    <row r="51" spans="4:41" x14ac:dyDescent="0.25">
      <c r="D51" s="25"/>
      <c r="E51" s="25"/>
      <c r="H51" s="23"/>
      <c r="I51" s="23"/>
      <c r="J51" s="96"/>
      <c r="K51" s="24"/>
      <c r="L51" s="23"/>
      <c r="M51" s="23"/>
      <c r="N51" s="25"/>
      <c r="O51" s="24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</row>
    <row r="52" spans="4:41" x14ac:dyDescent="0.25">
      <c r="D52" s="25"/>
      <c r="E52" s="25"/>
      <c r="H52" s="23"/>
      <c r="I52" s="23"/>
      <c r="J52" s="96"/>
      <c r="K52" s="24"/>
      <c r="L52" s="23"/>
      <c r="M52" s="23"/>
      <c r="N52" s="25"/>
      <c r="O52" s="24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</row>
    <row r="53" spans="4:41" x14ac:dyDescent="0.25">
      <c r="D53" s="25"/>
      <c r="E53" s="25"/>
      <c r="H53" s="23"/>
      <c r="I53" s="23"/>
      <c r="J53" s="96"/>
      <c r="K53" s="24"/>
      <c r="L53" s="23"/>
      <c r="M53" s="23"/>
      <c r="N53" s="25"/>
      <c r="O53" s="24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</row>
    <row r="54" spans="4:41" x14ac:dyDescent="0.25">
      <c r="D54" s="25"/>
      <c r="E54" s="25"/>
      <c r="H54" s="23"/>
      <c r="I54" s="23"/>
      <c r="J54" s="96"/>
      <c r="K54" s="24"/>
      <c r="L54" s="23"/>
      <c r="M54" s="23"/>
      <c r="N54" s="25"/>
      <c r="O54" s="24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</row>
    <row r="55" spans="4:41" x14ac:dyDescent="0.25">
      <c r="D55" s="25"/>
      <c r="E55" s="25"/>
      <c r="H55" s="23"/>
      <c r="I55" s="23"/>
      <c r="J55" s="96"/>
      <c r="K55" s="24"/>
      <c r="L55" s="23"/>
      <c r="M55" s="23"/>
      <c r="N55" s="25"/>
      <c r="O55" s="24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</row>
    <row r="56" spans="4:41" x14ac:dyDescent="0.25">
      <c r="D56" s="25"/>
      <c r="E56" s="25"/>
      <c r="H56" s="23"/>
      <c r="I56" s="23"/>
      <c r="J56" s="96"/>
      <c r="K56" s="24"/>
      <c r="L56" s="23"/>
      <c r="M56" s="23"/>
      <c r="N56" s="25"/>
      <c r="O56" s="24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</row>
    <row r="57" spans="4:41" x14ac:dyDescent="0.25">
      <c r="D57" s="25"/>
      <c r="E57" s="25"/>
      <c r="H57" s="23"/>
      <c r="I57" s="23"/>
      <c r="J57" s="96"/>
      <c r="K57" s="24"/>
      <c r="L57" s="23"/>
      <c r="M57" s="23"/>
      <c r="N57" s="25"/>
      <c r="O57" s="24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</row>
    <row r="58" spans="4:41" x14ac:dyDescent="0.25">
      <c r="D58" s="25"/>
      <c r="E58" s="25"/>
      <c r="H58" s="23"/>
      <c r="I58" s="23"/>
      <c r="J58" s="96"/>
      <c r="K58" s="24"/>
      <c r="L58" s="23"/>
      <c r="M58" s="23"/>
      <c r="N58" s="25"/>
      <c r="O58" s="24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</row>
    <row r="59" spans="4:41" x14ac:dyDescent="0.25">
      <c r="D59" s="25"/>
      <c r="E59" s="25"/>
      <c r="H59" s="23"/>
      <c r="I59" s="23"/>
      <c r="J59" s="96"/>
      <c r="K59" s="24"/>
      <c r="L59" s="23"/>
      <c r="M59" s="23"/>
      <c r="N59" s="25"/>
      <c r="O59" s="24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</row>
    <row r="60" spans="4:41" x14ac:dyDescent="0.25">
      <c r="D60" s="25"/>
      <c r="E60" s="25"/>
      <c r="H60" s="23"/>
      <c r="I60" s="23"/>
      <c r="J60" s="96"/>
      <c r="K60" s="24"/>
      <c r="L60" s="23"/>
      <c r="M60" s="23"/>
      <c r="N60" s="25"/>
      <c r="O60" s="24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</row>
    <row r="61" spans="4:41" x14ac:dyDescent="0.25">
      <c r="D61" s="25"/>
      <c r="E61" s="25"/>
      <c r="H61" s="23"/>
      <c r="I61" s="23"/>
      <c r="J61" s="96"/>
      <c r="K61" s="24"/>
      <c r="L61" s="23"/>
      <c r="M61" s="23"/>
      <c r="N61" s="25"/>
      <c r="O61" s="24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</row>
    <row r="62" spans="4:41" x14ac:dyDescent="0.25">
      <c r="D62" s="25"/>
      <c r="E62" s="25"/>
      <c r="H62" s="23"/>
      <c r="I62" s="23"/>
      <c r="J62" s="96"/>
      <c r="K62" s="24"/>
      <c r="L62" s="23"/>
      <c r="M62" s="23"/>
      <c r="N62" s="25"/>
      <c r="O62" s="24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</row>
    <row r="63" spans="4:41" x14ac:dyDescent="0.25">
      <c r="D63" s="25"/>
      <c r="E63" s="25"/>
      <c r="H63" s="23"/>
      <c r="I63" s="23"/>
      <c r="J63" s="96"/>
      <c r="K63" s="24"/>
      <c r="L63" s="23"/>
      <c r="M63" s="23"/>
      <c r="N63" s="25"/>
      <c r="O63" s="24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</row>
    <row r="64" spans="4:41" x14ac:dyDescent="0.25">
      <c r="D64" s="25"/>
      <c r="E64" s="25"/>
      <c r="H64" s="23"/>
      <c r="I64" s="23"/>
      <c r="J64" s="96"/>
      <c r="K64" s="24"/>
      <c r="L64" s="23"/>
      <c r="M64" s="23"/>
      <c r="N64" s="25"/>
      <c r="O64" s="24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</row>
    <row r="65" spans="4:41" x14ac:dyDescent="0.25">
      <c r="D65" s="25"/>
      <c r="E65" s="25"/>
      <c r="H65" s="23"/>
      <c r="I65" s="23"/>
      <c r="J65" s="96"/>
      <c r="K65" s="24"/>
      <c r="L65" s="23"/>
      <c r="M65" s="23"/>
      <c r="N65" s="25"/>
      <c r="O65" s="24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</row>
    <row r="66" spans="4:41" x14ac:dyDescent="0.25">
      <c r="D66" s="25"/>
      <c r="E66" s="25"/>
      <c r="H66" s="23"/>
      <c r="I66" s="23"/>
      <c r="J66" s="96"/>
      <c r="K66" s="24"/>
      <c r="L66" s="23"/>
      <c r="M66" s="23"/>
      <c r="N66" s="25"/>
      <c r="O66" s="24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</row>
    <row r="67" spans="4:41" x14ac:dyDescent="0.25">
      <c r="D67" s="25"/>
      <c r="E67" s="25"/>
      <c r="H67" s="23"/>
      <c r="I67" s="23"/>
      <c r="J67" s="96"/>
      <c r="K67" s="24"/>
      <c r="L67" s="23"/>
      <c r="M67" s="23"/>
      <c r="N67" s="25"/>
      <c r="O67" s="24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</row>
    <row r="68" spans="4:41" x14ac:dyDescent="0.25">
      <c r="D68" s="25"/>
      <c r="E68" s="25"/>
      <c r="H68" s="23"/>
      <c r="I68" s="23"/>
      <c r="J68" s="96"/>
      <c r="K68" s="24"/>
      <c r="L68" s="23"/>
      <c r="M68" s="23"/>
      <c r="N68" s="25"/>
      <c r="O68" s="24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</row>
    <row r="69" spans="4:41" x14ac:dyDescent="0.25">
      <c r="D69" s="25"/>
      <c r="E69" s="25"/>
      <c r="H69" s="23"/>
      <c r="I69" s="23"/>
      <c r="J69" s="96"/>
      <c r="K69" s="24"/>
      <c r="L69" s="23"/>
      <c r="M69" s="23"/>
      <c r="N69" s="25"/>
      <c r="O69" s="24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</row>
    <row r="70" spans="4:41" x14ac:dyDescent="0.25">
      <c r="D70" s="25"/>
      <c r="E70" s="25"/>
      <c r="H70" s="23"/>
      <c r="I70" s="23"/>
      <c r="J70" s="96"/>
      <c r="K70" s="24"/>
      <c r="L70" s="23"/>
      <c r="M70" s="23"/>
      <c r="N70" s="25"/>
      <c r="O70" s="24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</row>
    <row r="71" spans="4:41" x14ac:dyDescent="0.25">
      <c r="D71" s="25"/>
      <c r="E71" s="25"/>
      <c r="H71" s="23"/>
      <c r="I71" s="23"/>
      <c r="J71" s="96"/>
      <c r="K71" s="24"/>
      <c r="L71" s="23"/>
      <c r="M71" s="23"/>
      <c r="N71" s="25"/>
      <c r="O71" s="24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</row>
    <row r="72" spans="4:41" x14ac:dyDescent="0.25">
      <c r="D72" s="25"/>
      <c r="E72" s="25"/>
      <c r="H72" s="23"/>
      <c r="I72" s="23"/>
      <c r="J72" s="96"/>
      <c r="K72" s="24"/>
      <c r="L72" s="23"/>
      <c r="M72" s="23"/>
      <c r="N72" s="25"/>
      <c r="O72" s="24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</row>
    <row r="73" spans="4:41" x14ac:dyDescent="0.25">
      <c r="D73" s="25"/>
      <c r="E73" s="25"/>
      <c r="H73" s="23"/>
      <c r="I73" s="23"/>
      <c r="J73" s="96"/>
      <c r="K73" s="24"/>
      <c r="L73" s="23"/>
      <c r="M73" s="23"/>
      <c r="N73" s="25"/>
      <c r="O73" s="24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</row>
    <row r="74" spans="4:41" x14ac:dyDescent="0.25">
      <c r="D74" s="25"/>
      <c r="E74" s="25"/>
      <c r="H74" s="23"/>
      <c r="I74" s="23"/>
      <c r="J74" s="96"/>
      <c r="K74" s="24"/>
      <c r="L74" s="23"/>
      <c r="M74" s="23"/>
      <c r="N74" s="25"/>
      <c r="O74" s="24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</row>
    <row r="75" spans="4:41" x14ac:dyDescent="0.25">
      <c r="D75" s="25"/>
      <c r="E75" s="25"/>
      <c r="H75" s="23"/>
      <c r="I75" s="23"/>
      <c r="J75" s="96"/>
      <c r="K75" s="24"/>
      <c r="L75" s="23"/>
      <c r="M75" s="23"/>
      <c r="N75" s="25"/>
      <c r="O75" s="24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</row>
    <row r="76" spans="4:41" x14ac:dyDescent="0.25">
      <c r="D76" s="25"/>
      <c r="E76" s="25"/>
      <c r="H76" s="23"/>
      <c r="I76" s="23"/>
      <c r="J76" s="96"/>
      <c r="K76" s="24"/>
      <c r="L76" s="23"/>
      <c r="M76" s="23"/>
      <c r="N76" s="25"/>
      <c r="O76" s="24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</row>
    <row r="77" spans="4:41" x14ac:dyDescent="0.25">
      <c r="D77" s="25"/>
      <c r="E77" s="25"/>
      <c r="H77" s="23"/>
      <c r="I77" s="23"/>
      <c r="J77" s="96"/>
      <c r="K77" s="24"/>
      <c r="L77" s="23"/>
      <c r="M77" s="23"/>
      <c r="N77" s="25"/>
      <c r="O77" s="24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</row>
    <row r="78" spans="4:41" x14ac:dyDescent="0.25">
      <c r="D78" s="25"/>
      <c r="E78" s="25"/>
      <c r="H78" s="23"/>
      <c r="I78" s="23"/>
      <c r="J78" s="96"/>
      <c r="K78" s="24"/>
      <c r="L78" s="23"/>
      <c r="M78" s="23"/>
      <c r="N78" s="25"/>
      <c r="O78" s="24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</row>
    <row r="79" spans="4:41" x14ac:dyDescent="0.25">
      <c r="D79" s="25"/>
      <c r="E79" s="25"/>
      <c r="H79" s="23"/>
      <c r="I79" s="23"/>
      <c r="J79" s="96"/>
      <c r="K79" s="24"/>
      <c r="L79" s="23"/>
      <c r="M79" s="23"/>
      <c r="N79" s="25"/>
      <c r="O79" s="24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</row>
    <row r="80" spans="4:41" x14ac:dyDescent="0.25">
      <c r="D80" s="25"/>
      <c r="E80" s="25"/>
      <c r="H80" s="23"/>
      <c r="I80" s="23"/>
      <c r="J80" s="96"/>
      <c r="K80" s="24"/>
      <c r="L80" s="23"/>
      <c r="M80" s="23"/>
      <c r="N80" s="25"/>
      <c r="O80" s="24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</row>
    <row r="81" spans="4:41" x14ac:dyDescent="0.25">
      <c r="D81" s="25"/>
      <c r="E81" s="25"/>
      <c r="H81" s="23"/>
      <c r="I81" s="23"/>
      <c r="J81" s="96"/>
      <c r="K81" s="24"/>
      <c r="L81" s="23"/>
      <c r="M81" s="23"/>
      <c r="N81" s="25"/>
      <c r="O81" s="24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</row>
    <row r="82" spans="4:41" x14ac:dyDescent="0.25">
      <c r="D82" s="25"/>
      <c r="E82" s="25"/>
      <c r="H82" s="23"/>
      <c r="I82" s="23"/>
      <c r="J82" s="96"/>
      <c r="K82" s="24"/>
      <c r="L82" s="23"/>
      <c r="M82" s="23"/>
      <c r="N82" s="25"/>
      <c r="O82" s="24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</row>
    <row r="83" spans="4:41" x14ac:dyDescent="0.25">
      <c r="D83" s="25"/>
      <c r="E83" s="25"/>
      <c r="H83" s="23"/>
      <c r="I83" s="23"/>
      <c r="J83" s="96"/>
      <c r="K83" s="24"/>
      <c r="L83" s="23"/>
      <c r="M83" s="23"/>
      <c r="N83" s="25"/>
      <c r="O83" s="24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</row>
    <row r="84" spans="4:41" x14ac:dyDescent="0.25">
      <c r="D84" s="25"/>
      <c r="E84" s="25"/>
      <c r="H84" s="23"/>
      <c r="I84" s="23"/>
      <c r="J84" s="96"/>
      <c r="K84" s="24"/>
      <c r="L84" s="23"/>
      <c r="M84" s="23"/>
      <c r="N84" s="25"/>
      <c r="O84" s="24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</row>
    <row r="85" spans="4:41" x14ac:dyDescent="0.25">
      <c r="D85" s="25"/>
      <c r="E85" s="25"/>
      <c r="H85" s="23"/>
      <c r="I85" s="23"/>
      <c r="J85" s="96"/>
      <c r="K85" s="24"/>
      <c r="L85" s="23"/>
      <c r="M85" s="23"/>
      <c r="N85" s="25"/>
      <c r="O85" s="24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</row>
    <row r="86" spans="4:41" x14ac:dyDescent="0.25">
      <c r="D86" s="25"/>
      <c r="E86" s="25"/>
      <c r="H86" s="23"/>
      <c r="I86" s="23"/>
      <c r="J86" s="96"/>
      <c r="K86" s="24"/>
      <c r="L86" s="23"/>
      <c r="M86" s="23"/>
      <c r="N86" s="25"/>
      <c r="O86" s="24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</row>
    <row r="87" spans="4:41" x14ac:dyDescent="0.25">
      <c r="D87" s="25"/>
      <c r="E87" s="25"/>
      <c r="H87" s="23"/>
      <c r="I87" s="23"/>
      <c r="J87" s="96"/>
      <c r="K87" s="24"/>
      <c r="L87" s="23"/>
      <c r="M87" s="23"/>
      <c r="N87" s="25"/>
      <c r="O87" s="24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</row>
    <row r="88" spans="4:41" x14ac:dyDescent="0.25">
      <c r="D88" s="25"/>
      <c r="E88" s="25"/>
      <c r="H88" s="23"/>
      <c r="I88" s="23"/>
      <c r="J88" s="96"/>
      <c r="K88" s="24"/>
      <c r="L88" s="23"/>
      <c r="M88" s="23"/>
      <c r="N88" s="25"/>
      <c r="O88" s="24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</row>
    <row r="89" spans="4:41" x14ac:dyDescent="0.25">
      <c r="D89" s="25"/>
      <c r="E89" s="25"/>
      <c r="H89" s="23"/>
      <c r="I89" s="23"/>
      <c r="J89" s="96"/>
      <c r="K89" s="24"/>
      <c r="L89" s="23"/>
      <c r="M89" s="23"/>
      <c r="N89" s="25"/>
      <c r="O89" s="24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</row>
    <row r="90" spans="4:41" x14ac:dyDescent="0.25">
      <c r="D90" s="25"/>
      <c r="E90" s="25"/>
      <c r="H90" s="23"/>
      <c r="I90" s="23"/>
      <c r="J90" s="96"/>
      <c r="K90" s="24"/>
      <c r="L90" s="23"/>
      <c r="M90" s="23"/>
      <c r="N90" s="25"/>
      <c r="O90" s="24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</row>
    <row r="91" spans="4:41" x14ac:dyDescent="0.25">
      <c r="D91" s="25"/>
      <c r="E91" s="25"/>
      <c r="H91" s="23"/>
      <c r="I91" s="23"/>
      <c r="J91" s="96"/>
      <c r="K91" s="24"/>
      <c r="L91" s="23"/>
      <c r="M91" s="23"/>
      <c r="N91" s="25"/>
      <c r="O91" s="24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</row>
    <row r="92" spans="4:41" x14ac:dyDescent="0.25">
      <c r="D92" s="25"/>
      <c r="E92" s="25"/>
      <c r="H92" s="23"/>
      <c r="I92" s="23"/>
      <c r="J92" s="96"/>
      <c r="K92" s="24"/>
      <c r="L92" s="23"/>
      <c r="M92" s="23"/>
      <c r="N92" s="25"/>
      <c r="O92" s="24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</row>
    <row r="93" spans="4:41" x14ac:dyDescent="0.25">
      <c r="D93" s="25"/>
      <c r="E93" s="25"/>
      <c r="H93" s="23"/>
      <c r="I93" s="23"/>
      <c r="J93" s="96"/>
      <c r="K93" s="24"/>
      <c r="L93" s="23"/>
      <c r="M93" s="23"/>
      <c r="N93" s="25"/>
      <c r="O93" s="24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</row>
    <row r="94" spans="4:41" x14ac:dyDescent="0.25">
      <c r="D94" s="25"/>
      <c r="E94" s="25"/>
      <c r="H94" s="23"/>
      <c r="I94" s="23"/>
      <c r="J94" s="96"/>
      <c r="K94" s="24"/>
      <c r="L94" s="23"/>
      <c r="M94" s="23"/>
      <c r="N94" s="25"/>
      <c r="O94" s="24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</row>
    <row r="95" spans="4:41" x14ac:dyDescent="0.25">
      <c r="D95" s="25"/>
      <c r="E95" s="25"/>
      <c r="H95" s="23"/>
      <c r="I95" s="23"/>
      <c r="J95" s="96"/>
      <c r="K95" s="24"/>
      <c r="L95" s="23"/>
      <c r="M95" s="23"/>
      <c r="N95" s="25"/>
      <c r="O95" s="24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</row>
    <row r="96" spans="4:41" x14ac:dyDescent="0.25">
      <c r="D96" s="25"/>
      <c r="E96" s="25"/>
      <c r="H96" s="23"/>
      <c r="I96" s="23"/>
      <c r="J96" s="96"/>
      <c r="K96" s="24"/>
      <c r="L96" s="23"/>
      <c r="M96" s="23"/>
      <c r="N96" s="25"/>
      <c r="O96" s="24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</row>
    <row r="97" spans="4:41" x14ac:dyDescent="0.25">
      <c r="D97" s="25"/>
      <c r="E97" s="25"/>
      <c r="H97" s="23"/>
      <c r="I97" s="23"/>
      <c r="J97" s="96"/>
      <c r="K97" s="24"/>
      <c r="L97" s="23"/>
      <c r="M97" s="23"/>
      <c r="N97" s="25"/>
      <c r="O97" s="24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</row>
    <row r="98" spans="4:41" x14ac:dyDescent="0.25">
      <c r="D98" s="25"/>
      <c r="E98" s="25"/>
      <c r="H98" s="23"/>
      <c r="I98" s="23"/>
      <c r="J98" s="96"/>
      <c r="K98" s="24"/>
      <c r="L98" s="23"/>
      <c r="M98" s="23"/>
      <c r="N98" s="25"/>
      <c r="O98" s="24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</row>
    <row r="99" spans="4:41" x14ac:dyDescent="0.25">
      <c r="D99" s="25"/>
      <c r="E99" s="25"/>
      <c r="H99" s="23"/>
      <c r="I99" s="23"/>
      <c r="J99" s="96"/>
      <c r="K99" s="24"/>
      <c r="L99" s="23"/>
      <c r="M99" s="23"/>
      <c r="N99" s="25"/>
      <c r="O99" s="24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</row>
    <row r="100" spans="4:41" x14ac:dyDescent="0.25">
      <c r="D100" s="25"/>
      <c r="E100" s="25"/>
      <c r="H100" s="23"/>
      <c r="I100" s="23"/>
      <c r="J100" s="96"/>
      <c r="K100" s="24"/>
      <c r="L100" s="23"/>
      <c r="M100" s="23"/>
      <c r="N100" s="25"/>
      <c r="O100" s="24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</row>
    <row r="101" spans="4:41" x14ac:dyDescent="0.25">
      <c r="D101" s="25"/>
      <c r="E101" s="25"/>
      <c r="H101" s="23"/>
      <c r="I101" s="23"/>
      <c r="J101" s="96"/>
      <c r="K101" s="24"/>
      <c r="L101" s="23"/>
      <c r="M101" s="23"/>
      <c r="N101" s="25"/>
      <c r="O101" s="24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</row>
    <row r="102" spans="4:41" x14ac:dyDescent="0.25">
      <c r="D102" s="25"/>
      <c r="E102" s="25"/>
      <c r="H102" s="23"/>
      <c r="I102" s="23"/>
      <c r="J102" s="96"/>
      <c r="K102" s="24"/>
      <c r="L102" s="23"/>
      <c r="M102" s="23"/>
      <c r="N102" s="25"/>
      <c r="O102" s="24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</row>
    <row r="103" spans="4:41" x14ac:dyDescent="0.25">
      <c r="D103" s="25"/>
      <c r="E103" s="25"/>
      <c r="H103" s="23"/>
      <c r="I103" s="23"/>
      <c r="J103" s="96"/>
      <c r="K103" s="24"/>
      <c r="L103" s="23"/>
      <c r="M103" s="23"/>
      <c r="N103" s="25"/>
      <c r="O103" s="24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</row>
    <row r="104" spans="4:41" x14ac:dyDescent="0.25">
      <c r="D104" s="25"/>
      <c r="E104" s="25"/>
      <c r="H104" s="23"/>
      <c r="I104" s="23"/>
      <c r="J104" s="96"/>
      <c r="K104" s="24"/>
      <c r="L104" s="23"/>
      <c r="M104" s="23"/>
      <c r="N104" s="25"/>
      <c r="O104" s="24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</row>
    <row r="105" spans="4:41" x14ac:dyDescent="0.25">
      <c r="D105" s="25"/>
      <c r="E105" s="25"/>
      <c r="H105" s="23"/>
      <c r="I105" s="23"/>
      <c r="J105" s="96"/>
      <c r="K105" s="24"/>
      <c r="L105" s="23"/>
      <c r="M105" s="23"/>
      <c r="N105" s="25"/>
      <c r="O105" s="24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</row>
    <row r="106" spans="4:41" x14ac:dyDescent="0.25">
      <c r="D106" s="25"/>
      <c r="E106" s="25"/>
      <c r="H106" s="23"/>
      <c r="I106" s="23"/>
      <c r="J106" s="96"/>
      <c r="K106" s="24"/>
      <c r="L106" s="23"/>
      <c r="M106" s="23"/>
      <c r="N106" s="25"/>
      <c r="O106" s="24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</row>
    <row r="107" spans="4:41" x14ac:dyDescent="0.25">
      <c r="D107" s="25"/>
      <c r="E107" s="25"/>
      <c r="H107" s="23"/>
      <c r="I107" s="23"/>
      <c r="J107" s="96"/>
      <c r="K107" s="24"/>
      <c r="L107" s="23"/>
      <c r="M107" s="23"/>
      <c r="N107" s="25"/>
      <c r="O107" s="24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</row>
    <row r="108" spans="4:41" x14ac:dyDescent="0.25">
      <c r="D108" s="25"/>
      <c r="E108" s="25"/>
      <c r="H108" s="23"/>
      <c r="I108" s="23"/>
      <c r="J108" s="96"/>
      <c r="K108" s="24"/>
      <c r="L108" s="23"/>
      <c r="M108" s="23"/>
      <c r="N108" s="25"/>
      <c r="O108" s="24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</row>
    <row r="109" spans="4:41" x14ac:dyDescent="0.25">
      <c r="D109" s="25"/>
      <c r="E109" s="25"/>
      <c r="H109" s="23"/>
      <c r="I109" s="23"/>
      <c r="J109" s="96"/>
      <c r="K109" s="24"/>
      <c r="L109" s="23"/>
      <c r="M109" s="23"/>
      <c r="N109" s="25"/>
      <c r="O109" s="24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</row>
    <row r="110" spans="4:41" x14ac:dyDescent="0.25">
      <c r="D110" s="25"/>
      <c r="E110" s="25"/>
      <c r="H110" s="23"/>
      <c r="I110" s="23"/>
      <c r="J110" s="96"/>
      <c r="K110" s="24"/>
      <c r="L110" s="23"/>
      <c r="M110" s="23"/>
      <c r="N110" s="25"/>
      <c r="O110" s="24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</row>
    <row r="111" spans="4:41" x14ac:dyDescent="0.25">
      <c r="D111" s="25"/>
      <c r="E111" s="25"/>
      <c r="H111" s="23"/>
      <c r="I111" s="23"/>
      <c r="J111" s="96"/>
      <c r="K111" s="24"/>
      <c r="L111" s="23"/>
      <c r="M111" s="23"/>
      <c r="N111" s="25"/>
      <c r="O111" s="24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</row>
    <row r="112" spans="4:41" x14ac:dyDescent="0.25">
      <c r="D112" s="25"/>
      <c r="E112" s="25"/>
      <c r="H112" s="23"/>
      <c r="I112" s="23"/>
      <c r="J112" s="96"/>
      <c r="K112" s="24"/>
      <c r="L112" s="23"/>
      <c r="M112" s="23"/>
      <c r="N112" s="25"/>
      <c r="O112" s="24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</row>
    <row r="113" spans="4:41" x14ac:dyDescent="0.25">
      <c r="D113" s="25"/>
      <c r="E113" s="25"/>
      <c r="H113" s="23"/>
      <c r="I113" s="23"/>
      <c r="J113" s="96"/>
      <c r="K113" s="24"/>
      <c r="L113" s="23"/>
      <c r="M113" s="23"/>
      <c r="N113" s="25"/>
      <c r="O113" s="24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</row>
    <row r="114" spans="4:41" x14ac:dyDescent="0.25">
      <c r="D114" s="25"/>
      <c r="E114" s="25"/>
      <c r="H114" s="23"/>
      <c r="I114" s="23"/>
      <c r="J114" s="96"/>
      <c r="K114" s="24"/>
      <c r="L114" s="23"/>
      <c r="M114" s="23"/>
      <c r="N114" s="25"/>
      <c r="O114" s="24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</row>
    <row r="115" spans="4:41" x14ac:dyDescent="0.25">
      <c r="D115" s="25"/>
      <c r="E115" s="25"/>
      <c r="H115" s="23"/>
      <c r="I115" s="23"/>
      <c r="J115" s="96"/>
      <c r="K115" s="24"/>
      <c r="L115" s="23"/>
      <c r="M115" s="23"/>
      <c r="N115" s="25"/>
      <c r="O115" s="24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</row>
    <row r="116" spans="4:41" x14ac:dyDescent="0.25">
      <c r="D116" s="25"/>
      <c r="E116" s="25"/>
      <c r="H116" s="23"/>
      <c r="I116" s="23"/>
      <c r="J116" s="96"/>
      <c r="K116" s="24"/>
      <c r="L116" s="23"/>
      <c r="M116" s="23"/>
      <c r="N116" s="25"/>
      <c r="O116" s="24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</row>
    <row r="117" spans="4:41" x14ac:dyDescent="0.25">
      <c r="D117" s="25"/>
      <c r="E117" s="25"/>
      <c r="H117" s="23"/>
      <c r="I117" s="23"/>
      <c r="J117" s="96"/>
      <c r="K117" s="24"/>
      <c r="L117" s="23"/>
      <c r="M117" s="23"/>
      <c r="N117" s="25"/>
      <c r="O117" s="24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</row>
    <row r="118" spans="4:41" x14ac:dyDescent="0.25">
      <c r="D118" s="25"/>
      <c r="E118" s="25"/>
      <c r="H118" s="23"/>
      <c r="I118" s="23"/>
      <c r="J118" s="96"/>
      <c r="K118" s="24"/>
      <c r="L118" s="23"/>
      <c r="M118" s="23"/>
      <c r="N118" s="25"/>
      <c r="O118" s="24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</row>
    <row r="119" spans="4:41" x14ac:dyDescent="0.25">
      <c r="D119" s="25"/>
      <c r="E119" s="25"/>
      <c r="H119" s="23"/>
      <c r="I119" s="23"/>
      <c r="J119" s="96"/>
      <c r="K119" s="24"/>
      <c r="L119" s="23"/>
      <c r="M119" s="23"/>
      <c r="N119" s="25"/>
      <c r="O119" s="24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</row>
    <row r="120" spans="4:41" x14ac:dyDescent="0.25">
      <c r="D120" s="25"/>
      <c r="E120" s="25"/>
      <c r="H120" s="23"/>
      <c r="I120" s="23"/>
      <c r="J120" s="96"/>
      <c r="K120" s="24"/>
      <c r="L120" s="23"/>
      <c r="M120" s="23"/>
      <c r="N120" s="25"/>
      <c r="O120" s="24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</row>
    <row r="121" spans="4:41" x14ac:dyDescent="0.25">
      <c r="D121" s="25"/>
      <c r="E121" s="25"/>
      <c r="H121" s="23"/>
      <c r="I121" s="23"/>
      <c r="J121" s="96"/>
      <c r="K121" s="24"/>
      <c r="L121" s="23"/>
      <c r="M121" s="23"/>
      <c r="N121" s="25"/>
      <c r="O121" s="24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</row>
    <row r="122" spans="4:41" x14ac:dyDescent="0.25">
      <c r="D122" s="25"/>
      <c r="E122" s="25"/>
      <c r="H122" s="23"/>
      <c r="I122" s="23"/>
      <c r="J122" s="96"/>
      <c r="K122" s="24"/>
      <c r="L122" s="23"/>
      <c r="M122" s="23"/>
      <c r="N122" s="25"/>
      <c r="O122" s="24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</row>
    <row r="123" spans="4:41" x14ac:dyDescent="0.25">
      <c r="D123" s="25"/>
      <c r="E123" s="25"/>
      <c r="H123" s="23"/>
      <c r="I123" s="23"/>
      <c r="J123" s="96"/>
      <c r="K123" s="24"/>
      <c r="L123" s="23"/>
      <c r="M123" s="23"/>
      <c r="N123" s="25"/>
      <c r="O123" s="24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</row>
    <row r="124" spans="4:41" x14ac:dyDescent="0.25">
      <c r="D124" s="25"/>
      <c r="E124" s="25"/>
      <c r="H124" s="23"/>
      <c r="I124" s="23"/>
      <c r="J124" s="96"/>
      <c r="K124" s="24"/>
      <c r="L124" s="23"/>
      <c r="M124" s="23"/>
      <c r="N124" s="25"/>
      <c r="O124" s="24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</row>
    <row r="125" spans="4:41" x14ac:dyDescent="0.25">
      <c r="D125" s="25"/>
      <c r="E125" s="25"/>
      <c r="H125" s="23"/>
      <c r="I125" s="23"/>
      <c r="J125" s="96"/>
      <c r="K125" s="24"/>
      <c r="L125" s="23"/>
      <c r="M125" s="23"/>
      <c r="N125" s="25"/>
      <c r="O125" s="24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</row>
    <row r="126" spans="4:41" x14ac:dyDescent="0.25">
      <c r="D126" s="25"/>
      <c r="E126" s="25"/>
      <c r="H126" s="23"/>
      <c r="I126" s="23"/>
      <c r="J126" s="96"/>
      <c r="K126" s="24"/>
      <c r="L126" s="23"/>
      <c r="M126" s="23"/>
      <c r="N126" s="25"/>
      <c r="O126" s="24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</row>
    <row r="127" spans="4:41" x14ac:dyDescent="0.25">
      <c r="D127" s="25"/>
      <c r="E127" s="25"/>
      <c r="H127" s="23"/>
      <c r="I127" s="23"/>
      <c r="J127" s="96"/>
      <c r="K127" s="24"/>
      <c r="L127" s="23"/>
      <c r="M127" s="23"/>
      <c r="N127" s="25"/>
      <c r="O127" s="24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</row>
    <row r="128" spans="4:41" x14ac:dyDescent="0.25">
      <c r="D128" s="25"/>
      <c r="E128" s="25"/>
      <c r="H128" s="23"/>
      <c r="I128" s="23"/>
      <c r="J128" s="96"/>
      <c r="K128" s="24"/>
      <c r="L128" s="23"/>
      <c r="M128" s="23"/>
      <c r="N128" s="25"/>
      <c r="O128" s="24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</row>
    <row r="129" spans="4:41" x14ac:dyDescent="0.25">
      <c r="D129" s="25"/>
      <c r="E129" s="25"/>
      <c r="H129" s="23"/>
      <c r="I129" s="23"/>
      <c r="J129" s="96"/>
      <c r="K129" s="24"/>
      <c r="L129" s="23"/>
      <c r="M129" s="23"/>
      <c r="N129" s="25"/>
      <c r="O129" s="24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</row>
    <row r="130" spans="4:41" x14ac:dyDescent="0.25">
      <c r="D130" s="25"/>
      <c r="E130" s="25"/>
      <c r="H130" s="23"/>
      <c r="I130" s="23"/>
      <c r="J130" s="96"/>
      <c r="K130" s="24"/>
      <c r="L130" s="23"/>
      <c r="M130" s="23"/>
      <c r="N130" s="25"/>
      <c r="O130" s="24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</row>
    <row r="131" spans="4:41" x14ac:dyDescent="0.25">
      <c r="D131" s="25"/>
      <c r="E131" s="25"/>
      <c r="H131" s="23"/>
      <c r="I131" s="23"/>
      <c r="J131" s="96"/>
      <c r="K131" s="24"/>
      <c r="L131" s="23"/>
      <c r="M131" s="23"/>
      <c r="N131" s="25"/>
      <c r="O131" s="24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</row>
    <row r="132" spans="4:41" x14ac:dyDescent="0.25">
      <c r="D132" s="25"/>
      <c r="E132" s="25"/>
      <c r="H132" s="23"/>
      <c r="I132" s="23"/>
      <c r="J132" s="96"/>
      <c r="K132" s="24"/>
      <c r="L132" s="23"/>
      <c r="M132" s="23"/>
      <c r="N132" s="25"/>
      <c r="O132" s="24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</row>
    <row r="133" spans="4:41" x14ac:dyDescent="0.25">
      <c r="D133" s="25"/>
      <c r="E133" s="25"/>
      <c r="H133" s="23"/>
      <c r="I133" s="23"/>
      <c r="J133" s="96"/>
      <c r="K133" s="24"/>
      <c r="L133" s="23"/>
      <c r="M133" s="23"/>
      <c r="N133" s="25"/>
      <c r="O133" s="24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</row>
    <row r="134" spans="4:41" x14ac:dyDescent="0.25">
      <c r="D134" s="25"/>
      <c r="E134" s="25"/>
      <c r="H134" s="23"/>
      <c r="I134" s="23"/>
      <c r="J134" s="96"/>
      <c r="K134" s="24"/>
      <c r="L134" s="23"/>
      <c r="M134" s="23"/>
      <c r="N134" s="25"/>
      <c r="O134" s="24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</row>
    <row r="135" spans="4:41" x14ac:dyDescent="0.25">
      <c r="D135" s="25"/>
      <c r="E135" s="25"/>
      <c r="H135" s="23"/>
      <c r="I135" s="23"/>
      <c r="J135" s="96"/>
      <c r="K135" s="24"/>
      <c r="L135" s="23"/>
      <c r="M135" s="23"/>
      <c r="N135" s="25"/>
      <c r="O135" s="24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</row>
    <row r="136" spans="4:41" x14ac:dyDescent="0.25">
      <c r="D136" s="25"/>
      <c r="E136" s="25"/>
      <c r="H136" s="23"/>
      <c r="I136" s="23"/>
      <c r="J136" s="96"/>
      <c r="K136" s="24"/>
      <c r="L136" s="23"/>
      <c r="M136" s="23"/>
      <c r="N136" s="25"/>
      <c r="O136" s="24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</row>
    <row r="137" spans="4:41" x14ac:dyDescent="0.25">
      <c r="D137" s="25"/>
      <c r="E137" s="25"/>
      <c r="H137" s="23"/>
      <c r="I137" s="23"/>
      <c r="J137" s="96"/>
      <c r="K137" s="24"/>
      <c r="L137" s="23"/>
      <c r="M137" s="23"/>
      <c r="N137" s="25"/>
      <c r="O137" s="24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</row>
    <row r="138" spans="4:41" x14ac:dyDescent="0.25">
      <c r="D138" s="25"/>
      <c r="E138" s="25"/>
      <c r="H138" s="23"/>
      <c r="I138" s="23"/>
      <c r="J138" s="96"/>
      <c r="K138" s="24"/>
      <c r="L138" s="23"/>
      <c r="M138" s="23"/>
      <c r="N138" s="25"/>
      <c r="O138" s="24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</row>
    <row r="139" spans="4:41" x14ac:dyDescent="0.25">
      <c r="D139" s="25"/>
      <c r="E139" s="25"/>
      <c r="H139" s="23"/>
      <c r="I139" s="23"/>
      <c r="J139" s="96"/>
      <c r="K139" s="24"/>
      <c r="L139" s="23"/>
      <c r="M139" s="23"/>
      <c r="N139" s="25"/>
      <c r="O139" s="24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</row>
    <row r="140" spans="4:41" x14ac:dyDescent="0.25">
      <c r="D140" s="25"/>
      <c r="E140" s="25"/>
      <c r="H140" s="23"/>
      <c r="I140" s="23"/>
      <c r="J140" s="96"/>
      <c r="K140" s="24"/>
      <c r="L140" s="23"/>
      <c r="M140" s="23"/>
      <c r="N140" s="25"/>
      <c r="O140" s="24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</row>
    <row r="141" spans="4:41" x14ac:dyDescent="0.25">
      <c r="D141" s="25"/>
      <c r="E141" s="25"/>
      <c r="H141" s="23"/>
      <c r="I141" s="23"/>
      <c r="J141" s="96"/>
      <c r="K141" s="24"/>
      <c r="L141" s="23"/>
      <c r="M141" s="23"/>
      <c r="N141" s="25"/>
      <c r="O141" s="24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</row>
    <row r="142" spans="4:41" x14ac:dyDescent="0.25">
      <c r="D142" s="25"/>
      <c r="E142" s="25"/>
      <c r="H142" s="23"/>
      <c r="I142" s="23"/>
      <c r="J142" s="96"/>
      <c r="K142" s="24"/>
      <c r="L142" s="23"/>
      <c r="M142" s="23"/>
      <c r="N142" s="25"/>
      <c r="O142" s="24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</row>
    <row r="143" spans="4:41" x14ac:dyDescent="0.25">
      <c r="D143" s="25"/>
      <c r="E143" s="25"/>
      <c r="H143" s="23"/>
      <c r="I143" s="23"/>
      <c r="J143" s="96"/>
      <c r="K143" s="24"/>
      <c r="L143" s="23"/>
      <c r="M143" s="23"/>
      <c r="N143" s="25"/>
      <c r="O143" s="24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</row>
    <row r="144" spans="4:41" x14ac:dyDescent="0.25">
      <c r="D144" s="25"/>
      <c r="E144" s="25"/>
      <c r="H144" s="23"/>
      <c r="I144" s="23"/>
      <c r="J144" s="96"/>
      <c r="K144" s="24"/>
      <c r="L144" s="23"/>
      <c r="M144" s="23"/>
      <c r="N144" s="25"/>
      <c r="O144" s="24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</row>
    <row r="145" spans="4:41" x14ac:dyDescent="0.25">
      <c r="D145" s="25"/>
      <c r="E145" s="25"/>
      <c r="H145" s="23"/>
      <c r="I145" s="23"/>
      <c r="J145" s="96"/>
      <c r="K145" s="24"/>
      <c r="L145" s="23"/>
      <c r="M145" s="23"/>
      <c r="N145" s="25"/>
      <c r="O145" s="24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</row>
    <row r="146" spans="4:41" x14ac:dyDescent="0.25">
      <c r="D146" s="25"/>
      <c r="E146" s="25"/>
      <c r="H146" s="23"/>
      <c r="I146" s="23"/>
      <c r="J146" s="96"/>
      <c r="K146" s="24"/>
      <c r="L146" s="23"/>
      <c r="M146" s="23"/>
      <c r="N146" s="25"/>
      <c r="O146" s="24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</row>
    <row r="147" spans="4:41" x14ac:dyDescent="0.25">
      <c r="D147" s="25"/>
      <c r="E147" s="25"/>
      <c r="H147" s="23"/>
      <c r="I147" s="23"/>
      <c r="J147" s="96"/>
      <c r="K147" s="24"/>
      <c r="L147" s="23"/>
      <c r="M147" s="23"/>
      <c r="N147" s="25"/>
      <c r="O147" s="24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</row>
    <row r="148" spans="4:41" x14ac:dyDescent="0.25">
      <c r="D148" s="25"/>
      <c r="E148" s="25"/>
      <c r="H148" s="23"/>
      <c r="I148" s="23"/>
      <c r="J148" s="96"/>
      <c r="K148" s="24"/>
      <c r="L148" s="23"/>
      <c r="M148" s="23"/>
      <c r="N148" s="25"/>
      <c r="O148" s="24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</row>
    <row r="149" spans="4:41" x14ac:dyDescent="0.25">
      <c r="D149" s="25"/>
      <c r="E149" s="25"/>
      <c r="H149" s="23"/>
      <c r="I149" s="23"/>
      <c r="J149" s="96"/>
      <c r="K149" s="24"/>
      <c r="L149" s="23"/>
      <c r="M149" s="23"/>
      <c r="N149" s="25"/>
      <c r="O149" s="24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</row>
    <row r="150" spans="4:41" x14ac:dyDescent="0.25">
      <c r="D150" s="25"/>
      <c r="E150" s="25"/>
      <c r="H150" s="23"/>
      <c r="I150" s="23"/>
      <c r="J150" s="96"/>
      <c r="K150" s="24"/>
      <c r="L150" s="23"/>
      <c r="M150" s="23"/>
      <c r="N150" s="25"/>
      <c r="O150" s="24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</row>
    <row r="151" spans="4:41" x14ac:dyDescent="0.25">
      <c r="D151" s="25"/>
      <c r="E151" s="25"/>
      <c r="H151" s="23"/>
      <c r="I151" s="23"/>
      <c r="J151" s="96"/>
      <c r="K151" s="24"/>
      <c r="L151" s="23"/>
      <c r="M151" s="23"/>
      <c r="N151" s="25"/>
      <c r="O151" s="24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</row>
    <row r="152" spans="4:41" x14ac:dyDescent="0.25">
      <c r="D152" s="25"/>
      <c r="E152" s="25"/>
      <c r="H152" s="23"/>
      <c r="I152" s="23"/>
      <c r="J152" s="96"/>
      <c r="K152" s="24"/>
      <c r="L152" s="23"/>
      <c r="M152" s="23"/>
      <c r="N152" s="25"/>
      <c r="O152" s="24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</row>
    <row r="153" spans="4:41" x14ac:dyDescent="0.25">
      <c r="D153" s="25"/>
      <c r="E153" s="25"/>
      <c r="H153" s="23"/>
      <c r="I153" s="23"/>
      <c r="J153" s="96"/>
      <c r="K153" s="24"/>
      <c r="L153" s="23"/>
      <c r="M153" s="23"/>
      <c r="N153" s="25"/>
      <c r="O153" s="24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</row>
    <row r="154" spans="4:41" x14ac:dyDescent="0.25">
      <c r="D154" s="25"/>
      <c r="E154" s="25"/>
      <c r="H154" s="23"/>
      <c r="I154" s="23"/>
      <c r="J154" s="96"/>
      <c r="K154" s="24"/>
      <c r="L154" s="23"/>
      <c r="M154" s="23"/>
      <c r="N154" s="25"/>
      <c r="O154" s="24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</row>
    <row r="155" spans="4:41" x14ac:dyDescent="0.25">
      <c r="D155" s="25"/>
      <c r="E155" s="25"/>
      <c r="H155" s="23"/>
      <c r="I155" s="23"/>
      <c r="J155" s="96"/>
      <c r="K155" s="24"/>
      <c r="L155" s="23"/>
      <c r="M155" s="23"/>
      <c r="N155" s="25"/>
      <c r="O155" s="24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</row>
    <row r="156" spans="4:41" x14ac:dyDescent="0.25">
      <c r="D156" s="25"/>
      <c r="E156" s="25"/>
      <c r="H156" s="23"/>
      <c r="I156" s="23"/>
      <c r="J156" s="96"/>
      <c r="K156" s="24"/>
      <c r="L156" s="23"/>
      <c r="M156" s="23"/>
      <c r="N156" s="25"/>
      <c r="O156" s="24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</row>
    <row r="157" spans="4:41" x14ac:dyDescent="0.25">
      <c r="D157" s="25"/>
      <c r="E157" s="25"/>
      <c r="H157" s="23"/>
      <c r="I157" s="23"/>
      <c r="J157" s="96"/>
      <c r="K157" s="24"/>
      <c r="L157" s="23"/>
      <c r="M157" s="23"/>
      <c r="N157" s="25"/>
      <c r="O157" s="24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</row>
    <row r="158" spans="4:41" x14ac:dyDescent="0.25">
      <c r="D158" s="25"/>
      <c r="E158" s="25"/>
      <c r="H158" s="23"/>
      <c r="I158" s="23"/>
      <c r="J158" s="96"/>
      <c r="K158" s="24"/>
      <c r="L158" s="23"/>
      <c r="M158" s="23"/>
      <c r="N158" s="25"/>
      <c r="O158" s="24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</row>
    <row r="159" spans="4:41" x14ac:dyDescent="0.25">
      <c r="D159" s="25"/>
      <c r="E159" s="25"/>
      <c r="H159" s="23"/>
      <c r="I159" s="23"/>
      <c r="J159" s="96"/>
      <c r="K159" s="24"/>
      <c r="L159" s="23"/>
      <c r="M159" s="23"/>
      <c r="N159" s="25"/>
      <c r="O159" s="24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</row>
    <row r="160" spans="4:41" x14ac:dyDescent="0.25">
      <c r="D160" s="25"/>
      <c r="E160" s="25"/>
      <c r="H160" s="23"/>
      <c r="I160" s="23"/>
      <c r="J160" s="96"/>
      <c r="K160" s="24"/>
      <c r="L160" s="23"/>
      <c r="M160" s="23"/>
      <c r="N160" s="25"/>
      <c r="O160" s="24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</row>
    <row r="161" spans="4:41" x14ac:dyDescent="0.25">
      <c r="D161" s="25"/>
      <c r="E161" s="25"/>
      <c r="H161" s="23"/>
      <c r="I161" s="23"/>
      <c r="J161" s="96"/>
      <c r="K161" s="24"/>
      <c r="L161" s="23"/>
      <c r="M161" s="23"/>
      <c r="N161" s="25"/>
      <c r="O161" s="24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</row>
    <row r="162" spans="4:41" x14ac:dyDescent="0.25">
      <c r="D162" s="25"/>
      <c r="E162" s="25"/>
      <c r="H162" s="23"/>
      <c r="I162" s="23"/>
      <c r="J162" s="96"/>
      <c r="K162" s="24"/>
      <c r="L162" s="23"/>
      <c r="M162" s="23"/>
      <c r="N162" s="25"/>
      <c r="O162" s="24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</row>
    <row r="163" spans="4:41" x14ac:dyDescent="0.25">
      <c r="D163" s="25"/>
      <c r="E163" s="25"/>
      <c r="H163" s="23"/>
      <c r="I163" s="23"/>
      <c r="J163" s="96"/>
      <c r="K163" s="24"/>
      <c r="L163" s="23"/>
      <c r="M163" s="23"/>
      <c r="N163" s="25"/>
      <c r="O163" s="24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</row>
    <row r="164" spans="4:41" x14ac:dyDescent="0.25">
      <c r="D164" s="25"/>
      <c r="E164" s="25"/>
      <c r="H164" s="23"/>
      <c r="I164" s="23"/>
      <c r="J164" s="96"/>
      <c r="K164" s="24"/>
      <c r="L164" s="23"/>
      <c r="M164" s="23"/>
      <c r="N164" s="25"/>
      <c r="O164" s="24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</row>
    <row r="165" spans="4:41" x14ac:dyDescent="0.25">
      <c r="D165" s="25"/>
      <c r="E165" s="25"/>
      <c r="H165" s="23"/>
      <c r="I165" s="23"/>
      <c r="J165" s="96"/>
      <c r="K165" s="24"/>
      <c r="L165" s="23"/>
      <c r="M165" s="23"/>
      <c r="N165" s="25"/>
      <c r="O165" s="24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</row>
    <row r="166" spans="4:41" x14ac:dyDescent="0.25">
      <c r="D166" s="25"/>
      <c r="E166" s="25"/>
      <c r="H166" s="23"/>
      <c r="I166" s="23"/>
      <c r="J166" s="96"/>
      <c r="K166" s="24"/>
      <c r="L166" s="23"/>
      <c r="M166" s="23"/>
      <c r="N166" s="25"/>
      <c r="O166" s="24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</row>
    <row r="167" spans="4:41" x14ac:dyDescent="0.25">
      <c r="D167" s="25"/>
      <c r="E167" s="25"/>
      <c r="H167" s="23"/>
      <c r="I167" s="23"/>
      <c r="J167" s="96"/>
      <c r="K167" s="24"/>
      <c r="L167" s="23"/>
      <c r="M167" s="23"/>
      <c r="N167" s="25"/>
      <c r="O167" s="24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</row>
    <row r="168" spans="4:41" x14ac:dyDescent="0.25">
      <c r="D168" s="25"/>
      <c r="E168" s="25"/>
      <c r="H168" s="23"/>
      <c r="I168" s="23"/>
      <c r="J168" s="96"/>
      <c r="K168" s="24"/>
      <c r="L168" s="23"/>
      <c r="M168" s="23"/>
      <c r="N168" s="25"/>
      <c r="O168" s="24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</row>
    <row r="169" spans="4:41" x14ac:dyDescent="0.25">
      <c r="D169" s="25"/>
      <c r="E169" s="25"/>
      <c r="H169" s="23"/>
      <c r="I169" s="23"/>
      <c r="J169" s="96"/>
      <c r="K169" s="24"/>
      <c r="L169" s="23"/>
      <c r="M169" s="23"/>
      <c r="N169" s="25"/>
      <c r="O169" s="24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</row>
    <row r="170" spans="4:41" x14ac:dyDescent="0.25">
      <c r="D170" s="25"/>
      <c r="E170" s="25"/>
      <c r="H170" s="23"/>
      <c r="I170" s="23"/>
      <c r="J170" s="96"/>
      <c r="K170" s="24"/>
      <c r="L170" s="23"/>
      <c r="M170" s="23"/>
      <c r="N170" s="25"/>
      <c r="O170" s="24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</row>
    <row r="171" spans="4:41" x14ac:dyDescent="0.25">
      <c r="D171" s="25"/>
      <c r="E171" s="25"/>
      <c r="H171" s="23"/>
      <c r="I171" s="23"/>
      <c r="J171" s="96"/>
      <c r="K171" s="24"/>
      <c r="L171" s="23"/>
      <c r="M171" s="23"/>
      <c r="N171" s="25"/>
      <c r="O171" s="24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</row>
    <row r="172" spans="4:41" x14ac:dyDescent="0.25">
      <c r="D172" s="25"/>
      <c r="E172" s="25"/>
      <c r="H172" s="23"/>
      <c r="I172" s="23"/>
      <c r="J172" s="96"/>
      <c r="K172" s="24"/>
      <c r="L172" s="23"/>
      <c r="M172" s="23"/>
      <c r="N172" s="25"/>
      <c r="O172" s="24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</row>
    <row r="173" spans="4:41" x14ac:dyDescent="0.25">
      <c r="D173" s="25"/>
      <c r="E173" s="25"/>
      <c r="H173" s="23"/>
      <c r="I173" s="23"/>
      <c r="J173" s="96"/>
      <c r="K173" s="24"/>
      <c r="L173" s="23"/>
      <c r="M173" s="23"/>
      <c r="N173" s="25"/>
      <c r="O173" s="24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</row>
    <row r="174" spans="4:41" x14ac:dyDescent="0.25">
      <c r="D174" s="25"/>
      <c r="E174" s="25"/>
      <c r="H174" s="23"/>
      <c r="I174" s="23"/>
      <c r="J174" s="96"/>
      <c r="K174" s="24"/>
      <c r="L174" s="23"/>
      <c r="M174" s="23"/>
      <c r="N174" s="25"/>
      <c r="O174" s="24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</row>
    <row r="175" spans="4:41" x14ac:dyDescent="0.25">
      <c r="D175" s="25"/>
      <c r="E175" s="25"/>
      <c r="H175" s="23"/>
      <c r="I175" s="23"/>
      <c r="J175" s="96"/>
      <c r="K175" s="24"/>
      <c r="L175" s="23"/>
      <c r="M175" s="23"/>
      <c r="N175" s="25"/>
      <c r="O175" s="24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</row>
    <row r="176" spans="4:41" x14ac:dyDescent="0.25">
      <c r="D176" s="25"/>
      <c r="E176" s="25"/>
      <c r="H176" s="23"/>
      <c r="I176" s="23"/>
      <c r="J176" s="96"/>
      <c r="K176" s="24"/>
      <c r="L176" s="23"/>
      <c r="M176" s="23"/>
      <c r="N176" s="25"/>
      <c r="O176" s="24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</row>
    <row r="177" spans="4:41" x14ac:dyDescent="0.25">
      <c r="D177" s="25"/>
      <c r="E177" s="25"/>
      <c r="H177" s="23"/>
      <c r="I177" s="23"/>
      <c r="J177" s="96"/>
      <c r="K177" s="24"/>
      <c r="L177" s="23"/>
      <c r="M177" s="23"/>
      <c r="N177" s="25"/>
      <c r="O177" s="24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</row>
    <row r="178" spans="4:41" x14ac:dyDescent="0.25">
      <c r="D178" s="25"/>
      <c r="E178" s="25"/>
      <c r="H178" s="23"/>
      <c r="I178" s="23"/>
      <c r="J178" s="96"/>
      <c r="K178" s="24"/>
      <c r="L178" s="23"/>
      <c r="M178" s="23"/>
      <c r="N178" s="25"/>
      <c r="O178" s="24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</row>
    <row r="179" spans="4:41" x14ac:dyDescent="0.25">
      <c r="D179" s="25"/>
      <c r="E179" s="25"/>
      <c r="H179" s="23"/>
      <c r="I179" s="23"/>
      <c r="J179" s="96"/>
      <c r="K179" s="24"/>
      <c r="L179" s="23"/>
      <c r="M179" s="23"/>
      <c r="N179" s="25"/>
      <c r="O179" s="24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</row>
    <row r="180" spans="4:41" x14ac:dyDescent="0.25">
      <c r="D180" s="25"/>
      <c r="E180" s="25"/>
      <c r="H180" s="23"/>
      <c r="I180" s="23"/>
      <c r="J180" s="96"/>
      <c r="K180" s="24"/>
      <c r="L180" s="23"/>
      <c r="M180" s="23"/>
      <c r="N180" s="25"/>
      <c r="O180" s="24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</row>
    <row r="181" spans="4:41" x14ac:dyDescent="0.25">
      <c r="D181" s="25"/>
      <c r="E181" s="25"/>
      <c r="H181" s="23"/>
      <c r="I181" s="23"/>
      <c r="J181" s="96"/>
      <c r="K181" s="24"/>
      <c r="L181" s="23"/>
      <c r="M181" s="23"/>
      <c r="N181" s="25"/>
      <c r="O181" s="24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</row>
    <row r="182" spans="4:41" x14ac:dyDescent="0.25">
      <c r="D182" s="25"/>
      <c r="E182" s="25"/>
      <c r="H182" s="23"/>
      <c r="I182" s="23"/>
      <c r="J182" s="96"/>
      <c r="K182" s="24"/>
      <c r="L182" s="23"/>
      <c r="M182" s="23"/>
      <c r="N182" s="25"/>
      <c r="O182" s="24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</row>
    <row r="183" spans="4:41" x14ac:dyDescent="0.25">
      <c r="D183" s="25"/>
      <c r="E183" s="25"/>
      <c r="H183" s="23"/>
      <c r="I183" s="23"/>
      <c r="J183" s="96"/>
      <c r="K183" s="24"/>
      <c r="L183" s="23"/>
      <c r="M183" s="23"/>
      <c r="N183" s="25"/>
      <c r="O183" s="24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</row>
    <row r="184" spans="4:41" x14ac:dyDescent="0.25">
      <c r="D184" s="25"/>
      <c r="E184" s="25"/>
      <c r="H184" s="23"/>
      <c r="I184" s="23"/>
      <c r="J184" s="96"/>
      <c r="K184" s="24"/>
      <c r="L184" s="23"/>
      <c r="M184" s="23"/>
      <c r="N184" s="25"/>
      <c r="O184" s="24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</row>
    <row r="185" spans="4:41" x14ac:dyDescent="0.25">
      <c r="D185" s="25"/>
      <c r="E185" s="25"/>
      <c r="H185" s="23"/>
      <c r="I185" s="23"/>
      <c r="J185" s="96"/>
      <c r="K185" s="24"/>
      <c r="L185" s="23"/>
      <c r="M185" s="23"/>
      <c r="N185" s="25"/>
      <c r="O185" s="24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</row>
    <row r="186" spans="4:41" x14ac:dyDescent="0.25">
      <c r="D186" s="25"/>
      <c r="E186" s="25"/>
      <c r="H186" s="23"/>
      <c r="I186" s="23"/>
      <c r="J186" s="96"/>
      <c r="K186" s="24"/>
      <c r="L186" s="23"/>
      <c r="M186" s="23"/>
      <c r="N186" s="25"/>
      <c r="O186" s="24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</row>
    <row r="187" spans="4:41" x14ac:dyDescent="0.25">
      <c r="D187" s="25"/>
      <c r="E187" s="25"/>
      <c r="H187" s="23"/>
      <c r="I187" s="23"/>
      <c r="J187" s="96"/>
      <c r="K187" s="24"/>
      <c r="L187" s="23"/>
      <c r="M187" s="23"/>
      <c r="N187" s="25"/>
      <c r="O187" s="24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</row>
    <row r="188" spans="4:41" x14ac:dyDescent="0.25">
      <c r="D188" s="25"/>
      <c r="E188" s="25"/>
      <c r="H188" s="23"/>
      <c r="I188" s="23"/>
      <c r="J188" s="96"/>
      <c r="K188" s="24"/>
      <c r="L188" s="23"/>
      <c r="M188" s="23"/>
      <c r="N188" s="25"/>
      <c r="O188" s="24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</row>
    <row r="189" spans="4:41" x14ac:dyDescent="0.25">
      <c r="D189" s="25"/>
      <c r="E189" s="25"/>
      <c r="H189" s="23"/>
      <c r="I189" s="23"/>
      <c r="J189" s="96"/>
      <c r="K189" s="24"/>
      <c r="L189" s="23"/>
      <c r="M189" s="23"/>
      <c r="N189" s="25"/>
      <c r="O189" s="24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</row>
    <row r="190" spans="4:41" x14ac:dyDescent="0.25">
      <c r="D190" s="25"/>
      <c r="E190" s="25"/>
      <c r="H190" s="23"/>
      <c r="I190" s="23"/>
      <c r="J190" s="96"/>
      <c r="K190" s="24"/>
      <c r="L190" s="23"/>
      <c r="M190" s="23"/>
      <c r="N190" s="25"/>
      <c r="O190" s="24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</row>
    <row r="191" spans="4:41" x14ac:dyDescent="0.25">
      <c r="D191" s="25"/>
      <c r="E191" s="25"/>
      <c r="H191" s="23"/>
      <c r="I191" s="23"/>
      <c r="J191" s="96"/>
      <c r="K191" s="24"/>
      <c r="L191" s="23"/>
      <c r="M191" s="23"/>
      <c r="N191" s="25"/>
      <c r="O191" s="24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</row>
    <row r="192" spans="4:41" x14ac:dyDescent="0.25">
      <c r="D192" s="25"/>
      <c r="E192" s="25"/>
      <c r="H192" s="23"/>
      <c r="I192" s="23"/>
      <c r="J192" s="96"/>
      <c r="K192" s="24"/>
      <c r="L192" s="23"/>
      <c r="M192" s="23"/>
      <c r="N192" s="25"/>
      <c r="O192" s="24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</row>
    <row r="193" spans="4:41" x14ac:dyDescent="0.25">
      <c r="D193" s="25"/>
      <c r="E193" s="25"/>
      <c r="H193" s="23"/>
      <c r="I193" s="23"/>
      <c r="J193" s="96"/>
      <c r="K193" s="24"/>
      <c r="L193" s="23"/>
      <c r="M193" s="23"/>
      <c r="N193" s="25"/>
      <c r="O193" s="24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</row>
    <row r="194" spans="4:41" x14ac:dyDescent="0.25">
      <c r="D194" s="25"/>
      <c r="E194" s="25"/>
      <c r="H194" s="23"/>
      <c r="I194" s="23"/>
      <c r="J194" s="96"/>
      <c r="K194" s="24"/>
      <c r="L194" s="23"/>
      <c r="M194" s="23"/>
      <c r="N194" s="25"/>
      <c r="O194" s="24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</row>
    <row r="195" spans="4:41" x14ac:dyDescent="0.25">
      <c r="D195" s="25"/>
      <c r="E195" s="25"/>
      <c r="H195" s="23"/>
      <c r="I195" s="23"/>
      <c r="J195" s="96"/>
      <c r="K195" s="24"/>
      <c r="L195" s="23"/>
      <c r="M195" s="23"/>
      <c r="N195" s="25"/>
      <c r="O195" s="24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</row>
    <row r="196" spans="4:41" x14ac:dyDescent="0.25">
      <c r="D196" s="25"/>
      <c r="E196" s="25"/>
      <c r="H196" s="23"/>
      <c r="I196" s="23"/>
      <c r="J196" s="96"/>
      <c r="K196" s="24"/>
      <c r="L196" s="23"/>
      <c r="M196" s="23"/>
      <c r="N196" s="25"/>
      <c r="O196" s="24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</row>
    <row r="197" spans="4:41" x14ac:dyDescent="0.25">
      <c r="D197" s="25"/>
      <c r="E197" s="25"/>
      <c r="H197" s="23"/>
      <c r="I197" s="23"/>
      <c r="J197" s="96"/>
      <c r="K197" s="24"/>
      <c r="L197" s="23"/>
      <c r="M197" s="23"/>
      <c r="N197" s="25"/>
      <c r="O197" s="24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</row>
    <row r="198" spans="4:41" x14ac:dyDescent="0.25">
      <c r="D198" s="25"/>
      <c r="E198" s="25"/>
      <c r="H198" s="23"/>
      <c r="I198" s="23"/>
      <c r="J198" s="96"/>
      <c r="K198" s="24"/>
      <c r="L198" s="23"/>
      <c r="M198" s="23"/>
      <c r="N198" s="25"/>
      <c r="O198" s="24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</row>
    <row r="199" spans="4:41" x14ac:dyDescent="0.25">
      <c r="D199" s="25"/>
      <c r="E199" s="25"/>
      <c r="H199" s="23"/>
      <c r="I199" s="23"/>
      <c r="J199" s="96"/>
      <c r="K199" s="24"/>
      <c r="L199" s="23"/>
      <c r="M199" s="23"/>
      <c r="N199" s="25"/>
      <c r="O199" s="24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</row>
    <row r="200" spans="4:41" x14ac:dyDescent="0.25">
      <c r="D200" s="25"/>
      <c r="E200" s="25"/>
      <c r="H200" s="23"/>
      <c r="I200" s="23"/>
      <c r="J200" s="96"/>
      <c r="K200" s="24"/>
      <c r="L200" s="23"/>
      <c r="M200" s="23"/>
      <c r="N200" s="25"/>
      <c r="O200" s="24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</row>
    <row r="201" spans="4:41" x14ac:dyDescent="0.25">
      <c r="D201" s="25"/>
      <c r="E201" s="25"/>
      <c r="H201" s="23"/>
      <c r="I201" s="23"/>
      <c r="J201" s="96"/>
      <c r="K201" s="24"/>
      <c r="L201" s="23"/>
      <c r="M201" s="23"/>
      <c r="N201" s="25"/>
      <c r="O201" s="24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</row>
    <row r="202" spans="4:41" x14ac:dyDescent="0.25">
      <c r="D202" s="25"/>
      <c r="E202" s="25"/>
      <c r="H202" s="23"/>
      <c r="I202" s="23"/>
      <c r="J202" s="96"/>
      <c r="K202" s="24"/>
      <c r="L202" s="23"/>
      <c r="M202" s="23"/>
      <c r="N202" s="25"/>
      <c r="O202" s="24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</row>
    <row r="203" spans="4:41" x14ac:dyDescent="0.25">
      <c r="D203" s="25"/>
      <c r="E203" s="25"/>
      <c r="H203" s="23"/>
      <c r="I203" s="23"/>
      <c r="J203" s="96"/>
      <c r="K203" s="24"/>
      <c r="L203" s="23"/>
      <c r="M203" s="23"/>
      <c r="N203" s="25"/>
      <c r="O203" s="24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</row>
    <row r="204" spans="4:41" x14ac:dyDescent="0.25">
      <c r="D204" s="25"/>
      <c r="E204" s="25"/>
      <c r="H204" s="23"/>
      <c r="I204" s="23"/>
      <c r="J204" s="96"/>
      <c r="K204" s="24"/>
      <c r="L204" s="23"/>
      <c r="M204" s="23"/>
      <c r="N204" s="25"/>
      <c r="O204" s="24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</row>
    <row r="205" spans="4:41" x14ac:dyDescent="0.25">
      <c r="D205" s="25"/>
      <c r="E205" s="25"/>
      <c r="H205" s="23"/>
      <c r="I205" s="23"/>
      <c r="J205" s="96"/>
      <c r="K205" s="24"/>
      <c r="L205" s="23"/>
      <c r="M205" s="23"/>
      <c r="N205" s="25"/>
      <c r="O205" s="24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</row>
    <row r="206" spans="4:41" x14ac:dyDescent="0.25">
      <c r="D206" s="25"/>
      <c r="E206" s="25"/>
      <c r="H206" s="23"/>
      <c r="I206" s="23"/>
      <c r="J206" s="96"/>
      <c r="K206" s="24"/>
      <c r="L206" s="23"/>
      <c r="M206" s="23"/>
      <c r="N206" s="25"/>
      <c r="O206" s="24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</row>
    <row r="207" spans="4:41" x14ac:dyDescent="0.25">
      <c r="D207" s="25"/>
      <c r="E207" s="25"/>
      <c r="H207" s="23"/>
      <c r="I207" s="23"/>
      <c r="J207" s="96"/>
      <c r="K207" s="24"/>
      <c r="L207" s="23"/>
      <c r="M207" s="23"/>
      <c r="N207" s="25"/>
      <c r="O207" s="24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</row>
    <row r="208" spans="4:41" x14ac:dyDescent="0.25">
      <c r="D208" s="25"/>
      <c r="E208" s="25"/>
      <c r="H208" s="23"/>
      <c r="I208" s="23"/>
      <c r="J208" s="96"/>
      <c r="K208" s="24"/>
      <c r="L208" s="23"/>
      <c r="M208" s="23"/>
      <c r="N208" s="25"/>
      <c r="O208" s="24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</row>
    <row r="209" spans="4:41" x14ac:dyDescent="0.25">
      <c r="D209" s="25"/>
      <c r="E209" s="25"/>
      <c r="H209" s="23"/>
      <c r="I209" s="23"/>
      <c r="J209" s="96"/>
      <c r="K209" s="24"/>
      <c r="L209" s="23"/>
      <c r="M209" s="23"/>
      <c r="N209" s="25"/>
      <c r="O209" s="24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</row>
    <row r="210" spans="4:41" x14ac:dyDescent="0.25">
      <c r="D210" s="25"/>
      <c r="E210" s="25"/>
      <c r="H210" s="23"/>
      <c r="I210" s="23"/>
      <c r="J210" s="96"/>
      <c r="K210" s="24"/>
      <c r="L210" s="23"/>
      <c r="M210" s="23"/>
      <c r="N210" s="25"/>
      <c r="O210" s="24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</row>
    <row r="211" spans="4:41" x14ac:dyDescent="0.25">
      <c r="D211" s="25"/>
      <c r="E211" s="25"/>
      <c r="H211" s="23"/>
      <c r="I211" s="23"/>
      <c r="J211" s="96"/>
      <c r="K211" s="24"/>
      <c r="L211" s="23"/>
      <c r="M211" s="23"/>
      <c r="N211" s="25"/>
      <c r="O211" s="24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</row>
    <row r="212" spans="4:41" x14ac:dyDescent="0.25">
      <c r="D212" s="25"/>
      <c r="E212" s="25"/>
      <c r="H212" s="23"/>
      <c r="I212" s="23"/>
      <c r="J212" s="96"/>
      <c r="K212" s="24"/>
      <c r="L212" s="23"/>
      <c r="M212" s="23"/>
      <c r="N212" s="25"/>
      <c r="O212" s="24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</row>
    <row r="213" spans="4:41" x14ac:dyDescent="0.25">
      <c r="D213" s="25"/>
      <c r="E213" s="25"/>
      <c r="H213" s="23"/>
      <c r="I213" s="23"/>
      <c r="J213" s="96"/>
      <c r="K213" s="24"/>
      <c r="L213" s="23"/>
      <c r="M213" s="23"/>
      <c r="N213" s="25"/>
      <c r="O213" s="24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</row>
    <row r="214" spans="4:41" x14ac:dyDescent="0.25">
      <c r="D214" s="25"/>
      <c r="E214" s="25"/>
      <c r="H214" s="23"/>
      <c r="I214" s="23"/>
      <c r="J214" s="96"/>
      <c r="K214" s="24"/>
      <c r="L214" s="23"/>
      <c r="M214" s="23"/>
      <c r="N214" s="25"/>
      <c r="O214" s="24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</row>
    <row r="215" spans="4:41" x14ac:dyDescent="0.25">
      <c r="D215" s="25"/>
      <c r="E215" s="25"/>
      <c r="H215" s="23"/>
      <c r="I215" s="23"/>
      <c r="J215" s="96"/>
      <c r="K215" s="24"/>
      <c r="L215" s="23"/>
      <c r="M215" s="23"/>
      <c r="N215" s="25"/>
      <c r="O215" s="24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</row>
    <row r="216" spans="4:41" x14ac:dyDescent="0.25">
      <c r="D216" s="25"/>
      <c r="E216" s="25"/>
      <c r="H216" s="23"/>
      <c r="I216" s="23"/>
      <c r="J216" s="96"/>
      <c r="K216" s="24"/>
      <c r="L216" s="23"/>
      <c r="M216" s="23"/>
      <c r="N216" s="25"/>
      <c r="O216" s="24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</row>
    <row r="217" spans="4:41" x14ac:dyDescent="0.25">
      <c r="D217" s="25"/>
      <c r="E217" s="25"/>
      <c r="H217" s="23"/>
      <c r="I217" s="23"/>
      <c r="J217" s="96"/>
      <c r="K217" s="24"/>
      <c r="L217" s="23"/>
      <c r="M217" s="23"/>
      <c r="N217" s="25"/>
      <c r="O217" s="24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</row>
    <row r="218" spans="4:41" x14ac:dyDescent="0.25">
      <c r="D218" s="25"/>
      <c r="E218" s="25"/>
      <c r="H218" s="23"/>
      <c r="I218" s="23"/>
      <c r="J218" s="96"/>
      <c r="K218" s="24"/>
      <c r="L218" s="23"/>
      <c r="M218" s="23"/>
      <c r="N218" s="25"/>
      <c r="O218" s="24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</row>
    <row r="219" spans="4:41" x14ac:dyDescent="0.25">
      <c r="D219" s="25"/>
      <c r="E219" s="25"/>
      <c r="H219" s="23"/>
      <c r="I219" s="23"/>
      <c r="J219" s="96"/>
      <c r="K219" s="24"/>
      <c r="L219" s="23"/>
      <c r="M219" s="23"/>
      <c r="N219" s="25"/>
      <c r="O219" s="24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</row>
    <row r="220" spans="4:41" x14ac:dyDescent="0.25">
      <c r="D220" s="25"/>
      <c r="E220" s="25"/>
      <c r="H220" s="23"/>
      <c r="I220" s="23"/>
      <c r="J220" s="96"/>
      <c r="K220" s="24"/>
      <c r="L220" s="23"/>
      <c r="M220" s="23"/>
      <c r="N220" s="25"/>
      <c r="O220" s="24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</row>
    <row r="221" spans="4:41" x14ac:dyDescent="0.25">
      <c r="D221" s="25"/>
      <c r="E221" s="25"/>
      <c r="H221" s="23"/>
      <c r="I221" s="23"/>
      <c r="J221" s="96"/>
      <c r="K221" s="24"/>
      <c r="L221" s="23"/>
      <c r="M221" s="23"/>
      <c r="N221" s="25"/>
      <c r="O221" s="24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</row>
    <row r="222" spans="4:41" x14ac:dyDescent="0.25">
      <c r="D222" s="25"/>
      <c r="E222" s="25"/>
      <c r="H222" s="23"/>
      <c r="I222" s="23"/>
      <c r="J222" s="96"/>
      <c r="K222" s="24"/>
      <c r="L222" s="23"/>
      <c r="M222" s="23"/>
      <c r="N222" s="25"/>
      <c r="O222" s="24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</row>
    <row r="223" spans="4:41" x14ac:dyDescent="0.25">
      <c r="D223" s="25"/>
      <c r="E223" s="25"/>
      <c r="H223" s="23"/>
      <c r="I223" s="23"/>
      <c r="J223" s="96"/>
      <c r="K223" s="24"/>
      <c r="L223" s="23"/>
      <c r="M223" s="23"/>
      <c r="N223" s="25"/>
      <c r="O223" s="24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</row>
    <row r="224" spans="4:41" x14ac:dyDescent="0.25">
      <c r="D224" s="25"/>
      <c r="E224" s="25"/>
      <c r="H224" s="23"/>
      <c r="I224" s="23"/>
      <c r="J224" s="96"/>
      <c r="K224" s="24"/>
      <c r="L224" s="23"/>
      <c r="M224" s="23"/>
      <c r="N224" s="25"/>
      <c r="O224" s="24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</row>
    <row r="225" spans="4:41" x14ac:dyDescent="0.25">
      <c r="D225" s="25"/>
      <c r="E225" s="25"/>
      <c r="H225" s="23"/>
      <c r="I225" s="23"/>
      <c r="J225" s="96"/>
      <c r="K225" s="24"/>
      <c r="L225" s="23"/>
      <c r="M225" s="23"/>
      <c r="N225" s="25"/>
      <c r="O225" s="24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</row>
    <row r="226" spans="4:41" x14ac:dyDescent="0.25">
      <c r="D226" s="25"/>
      <c r="E226" s="25"/>
      <c r="H226" s="23"/>
      <c r="I226" s="23"/>
      <c r="J226" s="96"/>
      <c r="K226" s="24"/>
      <c r="L226" s="23"/>
      <c r="M226" s="23"/>
      <c r="N226" s="25"/>
      <c r="O226" s="24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</row>
    <row r="227" spans="4:41" x14ac:dyDescent="0.25">
      <c r="D227" s="25"/>
      <c r="E227" s="25"/>
      <c r="H227" s="23"/>
      <c r="I227" s="23"/>
      <c r="J227" s="96"/>
      <c r="K227" s="24"/>
      <c r="L227" s="23"/>
      <c r="M227" s="23"/>
      <c r="N227" s="25"/>
      <c r="O227" s="24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</row>
    <row r="228" spans="4:41" x14ac:dyDescent="0.25">
      <c r="D228" s="25"/>
      <c r="E228" s="25"/>
      <c r="H228" s="23"/>
      <c r="I228" s="23"/>
      <c r="J228" s="96"/>
      <c r="K228" s="24"/>
      <c r="L228" s="23"/>
      <c r="M228" s="23"/>
      <c r="N228" s="25"/>
      <c r="O228" s="24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</row>
    <row r="229" spans="4:41" x14ac:dyDescent="0.25">
      <c r="D229" s="25"/>
      <c r="E229" s="25"/>
      <c r="H229" s="23"/>
      <c r="I229" s="23"/>
      <c r="J229" s="96"/>
      <c r="K229" s="24"/>
      <c r="L229" s="23"/>
      <c r="M229" s="23"/>
      <c r="N229" s="25"/>
      <c r="O229" s="24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</row>
    <row r="230" spans="4:41" x14ac:dyDescent="0.25">
      <c r="D230" s="25"/>
      <c r="E230" s="25"/>
      <c r="H230" s="23"/>
      <c r="I230" s="23"/>
      <c r="J230" s="96"/>
      <c r="K230" s="24"/>
      <c r="L230" s="23"/>
      <c r="M230" s="23"/>
      <c r="N230" s="25"/>
      <c r="O230" s="24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</row>
    <row r="231" spans="4:41" x14ac:dyDescent="0.25">
      <c r="D231" s="25"/>
      <c r="E231" s="25"/>
      <c r="H231" s="23"/>
      <c r="I231" s="23"/>
      <c r="J231" s="96"/>
      <c r="K231" s="24"/>
      <c r="L231" s="23"/>
      <c r="M231" s="23"/>
      <c r="N231" s="25"/>
      <c r="O231" s="24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</row>
    <row r="232" spans="4:41" x14ac:dyDescent="0.25">
      <c r="D232" s="25"/>
      <c r="E232" s="25"/>
      <c r="H232" s="23"/>
      <c r="I232" s="23"/>
      <c r="J232" s="96"/>
      <c r="K232" s="24"/>
      <c r="L232" s="23"/>
      <c r="M232" s="23"/>
      <c r="N232" s="25"/>
      <c r="O232" s="24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</row>
    <row r="233" spans="4:41" x14ac:dyDescent="0.25">
      <c r="D233" s="25"/>
      <c r="E233" s="25"/>
      <c r="H233" s="23"/>
      <c r="I233" s="23"/>
      <c r="J233" s="96"/>
      <c r="K233" s="24"/>
      <c r="L233" s="23"/>
      <c r="M233" s="23"/>
      <c r="N233" s="25"/>
      <c r="O233" s="24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</row>
    <row r="234" spans="4:41" x14ac:dyDescent="0.25">
      <c r="D234" s="25"/>
      <c r="E234" s="25"/>
      <c r="H234" s="23"/>
      <c r="I234" s="23"/>
      <c r="J234" s="96"/>
      <c r="K234" s="24"/>
      <c r="L234" s="23"/>
      <c r="M234" s="23"/>
      <c r="N234" s="25"/>
      <c r="O234" s="24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</row>
    <row r="235" spans="4:41" x14ac:dyDescent="0.25">
      <c r="D235" s="25"/>
      <c r="E235" s="25"/>
      <c r="H235" s="23"/>
      <c r="I235" s="23"/>
      <c r="J235" s="96"/>
      <c r="K235" s="24"/>
      <c r="L235" s="23"/>
      <c r="M235" s="23"/>
      <c r="N235" s="25"/>
      <c r="O235" s="24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</row>
    <row r="236" spans="4:41" x14ac:dyDescent="0.25">
      <c r="D236" s="25"/>
      <c r="E236" s="25"/>
      <c r="H236" s="23"/>
      <c r="I236" s="23"/>
      <c r="J236" s="96"/>
      <c r="K236" s="24"/>
      <c r="L236" s="23"/>
      <c r="M236" s="23"/>
      <c r="N236" s="25"/>
      <c r="O236" s="24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</row>
    <row r="237" spans="4:41" x14ac:dyDescent="0.25">
      <c r="D237" s="25"/>
      <c r="E237" s="25"/>
      <c r="H237" s="23"/>
      <c r="I237" s="23"/>
      <c r="J237" s="96"/>
      <c r="K237" s="24"/>
      <c r="L237" s="23"/>
      <c r="M237" s="23"/>
      <c r="N237" s="25"/>
      <c r="O237" s="24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</row>
    <row r="238" spans="4:41" x14ac:dyDescent="0.25">
      <c r="D238" s="25"/>
      <c r="E238" s="25"/>
      <c r="H238" s="23"/>
      <c r="I238" s="23"/>
      <c r="J238" s="96"/>
      <c r="K238" s="24"/>
      <c r="L238" s="23"/>
      <c r="M238" s="23"/>
      <c r="N238" s="25"/>
      <c r="O238" s="24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</row>
    <row r="239" spans="4:41" x14ac:dyDescent="0.25">
      <c r="D239" s="25"/>
      <c r="E239" s="25"/>
      <c r="H239" s="23"/>
      <c r="I239" s="23"/>
      <c r="J239" s="96"/>
      <c r="K239" s="24"/>
      <c r="L239" s="23"/>
      <c r="M239" s="23"/>
      <c r="N239" s="25"/>
      <c r="O239" s="24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</row>
    <row r="240" spans="4:41" x14ac:dyDescent="0.25">
      <c r="D240" s="25"/>
      <c r="E240" s="25"/>
      <c r="H240" s="23"/>
      <c r="I240" s="23"/>
      <c r="J240" s="96"/>
      <c r="K240" s="24"/>
      <c r="L240" s="23"/>
      <c r="M240" s="23"/>
      <c r="N240" s="25"/>
      <c r="O240" s="24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</row>
    <row r="241" spans="4:41" x14ac:dyDescent="0.25">
      <c r="D241" s="25"/>
      <c r="E241" s="25"/>
      <c r="H241" s="23"/>
      <c r="I241" s="23"/>
      <c r="J241" s="96"/>
      <c r="K241" s="24"/>
      <c r="L241" s="23"/>
      <c r="M241" s="23"/>
      <c r="N241" s="25"/>
      <c r="O241" s="24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</row>
    <row r="242" spans="4:41" x14ac:dyDescent="0.25">
      <c r="D242" s="25"/>
      <c r="E242" s="25"/>
      <c r="H242" s="23"/>
      <c r="I242" s="23"/>
      <c r="J242" s="96"/>
      <c r="K242" s="24"/>
      <c r="L242" s="23"/>
      <c r="M242" s="23"/>
      <c r="N242" s="25"/>
      <c r="O242" s="24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</row>
    <row r="243" spans="4:41" x14ac:dyDescent="0.25">
      <c r="D243" s="25"/>
      <c r="E243" s="25"/>
      <c r="H243" s="23"/>
      <c r="I243" s="23"/>
      <c r="J243" s="96"/>
      <c r="K243" s="24"/>
      <c r="L243" s="23"/>
      <c r="M243" s="23"/>
      <c r="N243" s="25"/>
      <c r="O243" s="24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</row>
    <row r="244" spans="4:41" x14ac:dyDescent="0.25">
      <c r="D244" s="25"/>
      <c r="E244" s="25"/>
      <c r="H244" s="23"/>
      <c r="I244" s="23"/>
      <c r="J244" s="96"/>
      <c r="K244" s="24"/>
      <c r="L244" s="23"/>
      <c r="M244" s="23"/>
      <c r="N244" s="25"/>
      <c r="O244" s="24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</row>
    <row r="245" spans="4:41" x14ac:dyDescent="0.25">
      <c r="D245" s="25"/>
      <c r="E245" s="25"/>
      <c r="H245" s="23"/>
      <c r="I245" s="23"/>
      <c r="J245" s="96"/>
      <c r="K245" s="24"/>
      <c r="L245" s="23"/>
      <c r="M245" s="23"/>
      <c r="N245" s="25"/>
      <c r="O245" s="24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</row>
    <row r="246" spans="4:41" x14ac:dyDescent="0.25">
      <c r="D246" s="25"/>
      <c r="E246" s="25"/>
      <c r="H246" s="23"/>
      <c r="I246" s="23"/>
      <c r="J246" s="96"/>
      <c r="K246" s="24"/>
      <c r="L246" s="23"/>
      <c r="M246" s="23"/>
      <c r="N246" s="25"/>
      <c r="O246" s="24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</row>
    <row r="247" spans="4:41" x14ac:dyDescent="0.25">
      <c r="D247" s="25"/>
      <c r="E247" s="25"/>
      <c r="H247" s="23"/>
      <c r="I247" s="23"/>
      <c r="J247" s="96"/>
      <c r="K247" s="24"/>
      <c r="L247" s="23"/>
      <c r="M247" s="23"/>
      <c r="N247" s="25"/>
      <c r="O247" s="24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</row>
    <row r="248" spans="4:41" x14ac:dyDescent="0.25">
      <c r="D248" s="25"/>
      <c r="E248" s="25"/>
      <c r="H248" s="23"/>
      <c r="I248" s="23"/>
      <c r="J248" s="96"/>
      <c r="K248" s="24"/>
      <c r="L248" s="23"/>
      <c r="M248" s="23"/>
      <c r="N248" s="25"/>
      <c r="O248" s="24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</row>
    <row r="249" spans="4:41" x14ac:dyDescent="0.25">
      <c r="D249" s="25"/>
      <c r="E249" s="25"/>
      <c r="H249" s="23"/>
      <c r="I249" s="23"/>
      <c r="J249" s="96"/>
      <c r="K249" s="24"/>
      <c r="L249" s="23"/>
      <c r="M249" s="23"/>
      <c r="N249" s="25"/>
      <c r="O249" s="24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</row>
    <row r="250" spans="4:41" x14ac:dyDescent="0.25">
      <c r="D250" s="25"/>
      <c r="E250" s="25"/>
      <c r="H250" s="23"/>
      <c r="I250" s="23"/>
      <c r="J250" s="96"/>
      <c r="K250" s="24"/>
      <c r="L250" s="23"/>
      <c r="M250" s="23"/>
      <c r="N250" s="25"/>
      <c r="O250" s="24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</row>
    <row r="251" spans="4:41" x14ac:dyDescent="0.25">
      <c r="D251" s="25"/>
      <c r="E251" s="25"/>
      <c r="H251" s="23"/>
      <c r="I251" s="23"/>
      <c r="J251" s="96"/>
      <c r="K251" s="24"/>
      <c r="L251" s="23"/>
      <c r="M251" s="23"/>
      <c r="N251" s="25"/>
      <c r="O251" s="24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</row>
    <row r="252" spans="4:41" x14ac:dyDescent="0.25">
      <c r="D252" s="25"/>
      <c r="E252" s="25"/>
      <c r="H252" s="23"/>
      <c r="I252" s="23"/>
      <c r="J252" s="96"/>
      <c r="K252" s="24"/>
      <c r="L252" s="23"/>
      <c r="M252" s="23"/>
      <c r="N252" s="25"/>
      <c r="O252" s="24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</row>
    <row r="253" spans="4:41" x14ac:dyDescent="0.25">
      <c r="D253" s="25"/>
      <c r="E253" s="25"/>
      <c r="H253" s="23"/>
      <c r="I253" s="23"/>
      <c r="J253" s="96"/>
      <c r="K253" s="24"/>
      <c r="L253" s="23"/>
      <c r="M253" s="23"/>
      <c r="N253" s="25"/>
      <c r="O253" s="24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</row>
    <row r="254" spans="4:41" x14ac:dyDescent="0.25">
      <c r="D254" s="25"/>
      <c r="E254" s="25"/>
      <c r="H254" s="23"/>
      <c r="I254" s="23"/>
      <c r="J254" s="96"/>
      <c r="K254" s="24"/>
      <c r="L254" s="23"/>
      <c r="M254" s="23"/>
      <c r="N254" s="25"/>
      <c r="O254" s="24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</row>
    <row r="255" spans="4:41" x14ac:dyDescent="0.25">
      <c r="D255" s="25"/>
      <c r="E255" s="25"/>
      <c r="H255" s="23"/>
      <c r="I255" s="23"/>
      <c r="J255" s="96"/>
      <c r="K255" s="24"/>
      <c r="L255" s="23"/>
      <c r="M255" s="23"/>
      <c r="N255" s="25"/>
      <c r="O255" s="24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</row>
    <row r="256" spans="4:41" x14ac:dyDescent="0.25">
      <c r="D256" s="25"/>
      <c r="E256" s="25"/>
      <c r="H256" s="23"/>
      <c r="I256" s="23"/>
      <c r="J256" s="96"/>
      <c r="K256" s="24"/>
      <c r="L256" s="23"/>
      <c r="M256" s="23"/>
      <c r="N256" s="25"/>
      <c r="O256" s="24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</row>
    <row r="257" spans="4:41" x14ac:dyDescent="0.25">
      <c r="D257" s="25"/>
      <c r="E257" s="25"/>
      <c r="H257" s="23"/>
      <c r="I257" s="23"/>
      <c r="J257" s="96"/>
      <c r="K257" s="24"/>
      <c r="L257" s="23"/>
      <c r="M257" s="23"/>
      <c r="N257" s="25"/>
      <c r="O257" s="24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</row>
    <row r="258" spans="4:41" x14ac:dyDescent="0.25">
      <c r="D258" s="25"/>
      <c r="E258" s="25"/>
      <c r="H258" s="23"/>
      <c r="I258" s="23"/>
      <c r="J258" s="96"/>
      <c r="K258" s="24"/>
      <c r="L258" s="23"/>
      <c r="M258" s="23"/>
      <c r="N258" s="25"/>
      <c r="O258" s="24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</row>
    <row r="259" spans="4:41" x14ac:dyDescent="0.25">
      <c r="D259" s="25"/>
      <c r="E259" s="25"/>
      <c r="H259" s="23"/>
      <c r="I259" s="23"/>
      <c r="J259" s="96"/>
      <c r="K259" s="24"/>
      <c r="L259" s="23"/>
      <c r="M259" s="23"/>
      <c r="N259" s="25"/>
      <c r="O259" s="24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</row>
    <row r="260" spans="4:41" x14ac:dyDescent="0.25">
      <c r="D260" s="25"/>
      <c r="E260" s="25"/>
      <c r="H260" s="23"/>
      <c r="I260" s="23"/>
      <c r="J260" s="96"/>
      <c r="K260" s="24"/>
      <c r="L260" s="23"/>
      <c r="M260" s="23"/>
      <c r="N260" s="25"/>
      <c r="O260" s="24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</row>
    <row r="261" spans="4:41" x14ac:dyDescent="0.25">
      <c r="D261" s="25"/>
      <c r="E261" s="25"/>
      <c r="H261" s="23"/>
      <c r="I261" s="23"/>
      <c r="J261" s="96"/>
      <c r="K261" s="24"/>
      <c r="L261" s="23"/>
      <c r="M261" s="23"/>
      <c r="N261" s="25"/>
      <c r="O261" s="24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</row>
    <row r="262" spans="4:41" x14ac:dyDescent="0.25">
      <c r="D262" s="25"/>
      <c r="E262" s="25"/>
      <c r="H262" s="23"/>
      <c r="I262" s="23"/>
      <c r="J262" s="96"/>
      <c r="K262" s="24"/>
      <c r="L262" s="23"/>
      <c r="M262" s="23"/>
      <c r="N262" s="25"/>
      <c r="O262" s="24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</row>
    <row r="263" spans="4:41" x14ac:dyDescent="0.25">
      <c r="D263" s="25"/>
      <c r="E263" s="25"/>
      <c r="H263" s="23"/>
      <c r="I263" s="23"/>
      <c r="J263" s="96"/>
      <c r="K263" s="24"/>
      <c r="L263" s="23"/>
      <c r="M263" s="23"/>
      <c r="N263" s="25"/>
      <c r="O263" s="24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</row>
    <row r="264" spans="4:41" x14ac:dyDescent="0.25">
      <c r="D264" s="25"/>
      <c r="E264" s="25"/>
      <c r="H264" s="23"/>
      <c r="I264" s="23"/>
      <c r="J264" s="96"/>
      <c r="K264" s="24"/>
      <c r="L264" s="23"/>
      <c r="M264" s="23"/>
      <c r="N264" s="25"/>
      <c r="O264" s="24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</row>
    <row r="265" spans="4:41" x14ac:dyDescent="0.25">
      <c r="D265" s="25"/>
      <c r="E265" s="25"/>
      <c r="H265" s="23"/>
      <c r="I265" s="23"/>
      <c r="J265" s="96"/>
      <c r="K265" s="24"/>
      <c r="L265" s="23"/>
      <c r="M265" s="23"/>
      <c r="N265" s="25"/>
      <c r="O265" s="24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</row>
    <row r="266" spans="4:41" x14ac:dyDescent="0.25">
      <c r="D266" s="25"/>
      <c r="E266" s="25"/>
      <c r="H266" s="23"/>
      <c r="I266" s="23"/>
      <c r="J266" s="96"/>
      <c r="K266" s="24"/>
      <c r="L266" s="23"/>
      <c r="M266" s="23"/>
      <c r="N266" s="25"/>
      <c r="O266" s="24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</row>
    <row r="267" spans="4:41" x14ac:dyDescent="0.25">
      <c r="D267" s="25"/>
      <c r="E267" s="25"/>
      <c r="H267" s="23"/>
      <c r="I267" s="23"/>
      <c r="J267" s="96"/>
      <c r="K267" s="24"/>
      <c r="L267" s="23"/>
      <c r="M267" s="23"/>
      <c r="N267" s="25"/>
      <c r="O267" s="24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</row>
    <row r="268" spans="4:41" x14ac:dyDescent="0.25">
      <c r="D268" s="25"/>
      <c r="E268" s="25"/>
      <c r="H268" s="23"/>
      <c r="I268" s="23"/>
      <c r="J268" s="96"/>
      <c r="K268" s="24"/>
      <c r="L268" s="23"/>
      <c r="M268" s="23"/>
      <c r="N268" s="25"/>
      <c r="O268" s="24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</row>
    <row r="269" spans="4:41" x14ac:dyDescent="0.25">
      <c r="D269" s="25"/>
      <c r="E269" s="25"/>
      <c r="H269" s="23"/>
      <c r="I269" s="23"/>
      <c r="J269" s="96"/>
      <c r="K269" s="24"/>
      <c r="L269" s="23"/>
      <c r="M269" s="23"/>
      <c r="N269" s="25"/>
      <c r="O269" s="24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</row>
    <row r="270" spans="4:41" x14ac:dyDescent="0.25">
      <c r="D270" s="25"/>
      <c r="E270" s="25"/>
      <c r="H270" s="23"/>
      <c r="I270" s="23"/>
      <c r="J270" s="96"/>
      <c r="K270" s="24"/>
      <c r="L270" s="23"/>
      <c r="M270" s="23"/>
      <c r="N270" s="25"/>
      <c r="O270" s="24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</row>
    <row r="271" spans="4:41" x14ac:dyDescent="0.25">
      <c r="D271" s="25"/>
      <c r="E271" s="25"/>
      <c r="H271" s="23"/>
      <c r="I271" s="23"/>
      <c r="J271" s="96"/>
      <c r="K271" s="24"/>
      <c r="L271" s="23"/>
      <c r="M271" s="23"/>
      <c r="N271" s="25"/>
      <c r="O271" s="24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</row>
    <row r="272" spans="4:41" x14ac:dyDescent="0.25">
      <c r="D272" s="25"/>
      <c r="E272" s="25"/>
      <c r="H272" s="23"/>
      <c r="I272" s="23"/>
      <c r="J272" s="96"/>
      <c r="K272" s="24"/>
      <c r="L272" s="23"/>
      <c r="M272" s="23"/>
      <c r="N272" s="25"/>
      <c r="O272" s="24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</row>
    <row r="273" spans="4:41" x14ac:dyDescent="0.25">
      <c r="D273" s="25"/>
      <c r="E273" s="25"/>
      <c r="H273" s="23"/>
      <c r="I273" s="23"/>
      <c r="J273" s="96"/>
      <c r="K273" s="24"/>
      <c r="L273" s="23"/>
      <c r="M273" s="23"/>
      <c r="N273" s="25"/>
      <c r="O273" s="24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</row>
    <row r="274" spans="4:41" x14ac:dyDescent="0.25">
      <c r="D274" s="25"/>
      <c r="E274" s="25"/>
      <c r="H274" s="23"/>
      <c r="I274" s="23"/>
      <c r="J274" s="96"/>
      <c r="K274" s="24"/>
      <c r="L274" s="23"/>
      <c r="M274" s="23"/>
      <c r="N274" s="25"/>
      <c r="O274" s="24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</row>
    <row r="275" spans="4:41" x14ac:dyDescent="0.25">
      <c r="D275" s="25"/>
      <c r="E275" s="25"/>
      <c r="H275" s="23"/>
      <c r="I275" s="23"/>
      <c r="J275" s="96"/>
      <c r="K275" s="24"/>
      <c r="L275" s="23"/>
      <c r="M275" s="23"/>
      <c r="N275" s="25"/>
      <c r="O275" s="24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</row>
    <row r="276" spans="4:41" x14ac:dyDescent="0.25">
      <c r="D276" s="25"/>
      <c r="E276" s="25"/>
      <c r="H276" s="23"/>
      <c r="I276" s="23"/>
      <c r="J276" s="96"/>
      <c r="K276" s="24"/>
      <c r="L276" s="23"/>
      <c r="M276" s="23"/>
      <c r="N276" s="25"/>
      <c r="O276" s="24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</row>
    <row r="277" spans="4:41" x14ac:dyDescent="0.25">
      <c r="D277" s="25"/>
      <c r="E277" s="25"/>
      <c r="H277" s="23"/>
      <c r="I277" s="23"/>
      <c r="J277" s="96"/>
      <c r="K277" s="24"/>
      <c r="L277" s="23"/>
      <c r="M277" s="23"/>
      <c r="N277" s="25"/>
      <c r="O277" s="24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</row>
    <row r="278" spans="4:41" x14ac:dyDescent="0.25">
      <c r="D278" s="25"/>
      <c r="E278" s="25"/>
      <c r="H278" s="23"/>
      <c r="I278" s="23"/>
      <c r="J278" s="96"/>
      <c r="K278" s="24"/>
      <c r="L278" s="23"/>
      <c r="M278" s="23"/>
      <c r="N278" s="25"/>
      <c r="O278" s="24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</row>
    <row r="279" spans="4:41" x14ac:dyDescent="0.25">
      <c r="D279" s="25"/>
      <c r="E279" s="25"/>
      <c r="H279" s="23"/>
      <c r="I279" s="23"/>
      <c r="J279" s="96"/>
      <c r="K279" s="24"/>
      <c r="L279" s="23"/>
      <c r="M279" s="23"/>
      <c r="N279" s="25"/>
      <c r="O279" s="24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</row>
    <row r="280" spans="4:41" x14ac:dyDescent="0.25">
      <c r="D280" s="25"/>
      <c r="E280" s="25"/>
      <c r="H280" s="23"/>
      <c r="I280" s="23"/>
      <c r="J280" s="96"/>
      <c r="K280" s="24"/>
      <c r="L280" s="23"/>
      <c r="M280" s="23"/>
      <c r="N280" s="25"/>
      <c r="O280" s="24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</row>
    <row r="281" spans="4:41" x14ac:dyDescent="0.25">
      <c r="D281" s="25"/>
      <c r="E281" s="25"/>
      <c r="H281" s="23"/>
      <c r="I281" s="23"/>
      <c r="J281" s="96"/>
      <c r="K281" s="24"/>
      <c r="L281" s="23"/>
      <c r="M281" s="23"/>
      <c r="N281" s="25"/>
      <c r="O281" s="24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</row>
    <row r="282" spans="4:41" x14ac:dyDescent="0.25">
      <c r="D282" s="25"/>
      <c r="E282" s="25"/>
      <c r="H282" s="23"/>
      <c r="I282" s="23"/>
      <c r="J282" s="96"/>
      <c r="K282" s="24"/>
      <c r="L282" s="23"/>
      <c r="M282" s="23"/>
      <c r="N282" s="25"/>
      <c r="O282" s="24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</row>
    <row r="283" spans="4:41" x14ac:dyDescent="0.25">
      <c r="D283" s="25"/>
      <c r="E283" s="25"/>
      <c r="H283" s="23"/>
      <c r="I283" s="23"/>
      <c r="J283" s="96"/>
      <c r="K283" s="24"/>
      <c r="L283" s="23"/>
      <c r="M283" s="23"/>
      <c r="N283" s="25"/>
      <c r="O283" s="24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</row>
    <row r="284" spans="4:41" x14ac:dyDescent="0.25">
      <c r="D284" s="25"/>
      <c r="E284" s="25"/>
      <c r="H284" s="23"/>
      <c r="I284" s="23"/>
      <c r="J284" s="96"/>
      <c r="K284" s="24"/>
      <c r="L284" s="23"/>
      <c r="M284" s="23"/>
      <c r="N284" s="25"/>
      <c r="O284" s="24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</row>
    <row r="285" spans="4:41" x14ac:dyDescent="0.25">
      <c r="D285" s="25"/>
      <c r="E285" s="25"/>
      <c r="H285" s="23"/>
      <c r="I285" s="23"/>
      <c r="J285" s="96"/>
      <c r="K285" s="24"/>
      <c r="L285" s="23"/>
      <c r="M285" s="23"/>
      <c r="N285" s="25"/>
      <c r="O285" s="24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</row>
    <row r="286" spans="4:41" x14ac:dyDescent="0.25">
      <c r="D286" s="25"/>
      <c r="E286" s="25"/>
      <c r="H286" s="23"/>
      <c r="I286" s="23"/>
      <c r="J286" s="96"/>
      <c r="K286" s="24"/>
      <c r="L286" s="23"/>
      <c r="M286" s="23"/>
      <c r="N286" s="25"/>
      <c r="O286" s="24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</row>
    <row r="287" spans="4:41" x14ac:dyDescent="0.25">
      <c r="D287" s="25"/>
      <c r="E287" s="25"/>
      <c r="H287" s="23"/>
      <c r="I287" s="23"/>
      <c r="J287" s="96"/>
      <c r="K287" s="24"/>
      <c r="L287" s="23"/>
      <c r="M287" s="23"/>
      <c r="N287" s="25"/>
      <c r="O287" s="24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</row>
    <row r="288" spans="4:41" x14ac:dyDescent="0.25">
      <c r="D288" s="25"/>
      <c r="E288" s="25"/>
      <c r="H288" s="23"/>
      <c r="I288" s="23"/>
      <c r="J288" s="96"/>
      <c r="K288" s="24"/>
      <c r="L288" s="23"/>
      <c r="M288" s="23"/>
      <c r="N288" s="25"/>
      <c r="O288" s="24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</row>
    <row r="289" spans="4:41" x14ac:dyDescent="0.25">
      <c r="D289" s="25"/>
      <c r="E289" s="25"/>
      <c r="H289" s="23"/>
      <c r="I289" s="23"/>
      <c r="J289" s="96"/>
      <c r="K289" s="24"/>
      <c r="L289" s="23"/>
      <c r="M289" s="23"/>
      <c r="N289" s="25"/>
      <c r="O289" s="24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</row>
    <row r="290" spans="4:41" x14ac:dyDescent="0.25">
      <c r="D290" s="25"/>
      <c r="E290" s="25"/>
      <c r="H290" s="23"/>
      <c r="I290" s="23"/>
      <c r="J290" s="96"/>
      <c r="K290" s="24"/>
      <c r="L290" s="23"/>
      <c r="M290" s="23"/>
      <c r="N290" s="25"/>
      <c r="O290" s="24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</row>
    <row r="291" spans="4:41" x14ac:dyDescent="0.25">
      <c r="D291" s="25"/>
      <c r="E291" s="25"/>
      <c r="H291" s="23"/>
      <c r="I291" s="23"/>
      <c r="J291" s="96"/>
      <c r="K291" s="24"/>
      <c r="L291" s="23"/>
      <c r="M291" s="23"/>
      <c r="N291" s="25"/>
      <c r="O291" s="24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</row>
    <row r="292" spans="4:41" x14ac:dyDescent="0.25">
      <c r="D292" s="25"/>
      <c r="E292" s="25"/>
      <c r="H292" s="23"/>
      <c r="I292" s="23"/>
      <c r="J292" s="96"/>
      <c r="K292" s="24"/>
      <c r="L292" s="23"/>
      <c r="M292" s="23"/>
      <c r="N292" s="25"/>
      <c r="O292" s="24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</row>
    <row r="293" spans="4:41" x14ac:dyDescent="0.25">
      <c r="D293" s="25"/>
      <c r="E293" s="25"/>
      <c r="H293" s="23"/>
      <c r="I293" s="23"/>
      <c r="J293" s="96"/>
      <c r="K293" s="24"/>
      <c r="L293" s="23"/>
      <c r="M293" s="23"/>
      <c r="N293" s="25"/>
      <c r="O293" s="24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</row>
    <row r="294" spans="4:41" x14ac:dyDescent="0.25">
      <c r="D294" s="25"/>
      <c r="E294" s="25"/>
      <c r="H294" s="23"/>
      <c r="I294" s="23"/>
      <c r="J294" s="96"/>
      <c r="K294" s="24"/>
      <c r="L294" s="23"/>
      <c r="M294" s="23"/>
      <c r="N294" s="25"/>
      <c r="O294" s="24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</row>
    <row r="295" spans="4:41" x14ac:dyDescent="0.25">
      <c r="D295" s="25"/>
      <c r="E295" s="25"/>
      <c r="H295" s="23"/>
      <c r="I295" s="23"/>
      <c r="J295" s="96"/>
      <c r="K295" s="24"/>
      <c r="L295" s="23"/>
      <c r="M295" s="23"/>
      <c r="N295" s="25"/>
      <c r="O295" s="24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</row>
    <row r="296" spans="4:41" x14ac:dyDescent="0.25">
      <c r="D296" s="25"/>
      <c r="E296" s="25"/>
      <c r="H296" s="23"/>
      <c r="I296" s="23"/>
      <c r="J296" s="96"/>
      <c r="K296" s="24"/>
      <c r="L296" s="23"/>
      <c r="M296" s="23"/>
      <c r="N296" s="25"/>
      <c r="O296" s="24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</row>
    <row r="297" spans="4:41" x14ac:dyDescent="0.25">
      <c r="D297" s="25"/>
      <c r="E297" s="25"/>
      <c r="H297" s="23"/>
      <c r="I297" s="23"/>
      <c r="J297" s="96"/>
      <c r="K297" s="24"/>
      <c r="L297" s="23"/>
      <c r="M297" s="23"/>
      <c r="N297" s="25"/>
      <c r="O297" s="24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</row>
    <row r="298" spans="4:41" x14ac:dyDescent="0.25">
      <c r="D298" s="25"/>
      <c r="E298" s="25"/>
      <c r="H298" s="23"/>
      <c r="I298" s="23"/>
      <c r="J298" s="96"/>
      <c r="K298" s="24"/>
      <c r="L298" s="23"/>
      <c r="M298" s="23"/>
      <c r="N298" s="25"/>
      <c r="O298" s="24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</row>
    <row r="299" spans="4:41" x14ac:dyDescent="0.25">
      <c r="D299" s="25"/>
      <c r="E299" s="25"/>
      <c r="H299" s="23"/>
      <c r="I299" s="23"/>
      <c r="J299" s="96"/>
      <c r="K299" s="24"/>
      <c r="L299" s="23"/>
      <c r="M299" s="23"/>
      <c r="N299" s="25"/>
      <c r="O299" s="24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</row>
    <row r="300" spans="4:41" x14ac:dyDescent="0.25">
      <c r="D300" s="25"/>
      <c r="E300" s="25"/>
      <c r="H300" s="23"/>
      <c r="I300" s="23"/>
      <c r="J300" s="96"/>
      <c r="K300" s="24"/>
      <c r="L300" s="23"/>
      <c r="M300" s="23"/>
      <c r="N300" s="25"/>
      <c r="O300" s="24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</row>
    <row r="301" spans="4:41" x14ac:dyDescent="0.25">
      <c r="D301" s="25"/>
      <c r="E301" s="25"/>
      <c r="H301" s="23"/>
      <c r="I301" s="23"/>
      <c r="J301" s="96"/>
      <c r="K301" s="24"/>
      <c r="L301" s="23"/>
      <c r="M301" s="23"/>
      <c r="N301" s="25"/>
      <c r="O301" s="24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</row>
    <row r="302" spans="4:41" x14ac:dyDescent="0.25">
      <c r="D302" s="25"/>
      <c r="E302" s="25"/>
      <c r="H302" s="23"/>
      <c r="I302" s="23"/>
      <c r="J302" s="96"/>
      <c r="K302" s="24"/>
      <c r="L302" s="23"/>
      <c r="M302" s="23"/>
      <c r="N302" s="25"/>
      <c r="O302" s="24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</row>
    <row r="303" spans="4:41" x14ac:dyDescent="0.25">
      <c r="D303" s="25"/>
      <c r="E303" s="25"/>
      <c r="H303" s="23"/>
      <c r="I303" s="23"/>
      <c r="J303" s="96"/>
      <c r="K303" s="24"/>
      <c r="L303" s="23"/>
      <c r="M303" s="23"/>
      <c r="N303" s="25"/>
      <c r="O303" s="24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</row>
    <row r="304" spans="4:41" x14ac:dyDescent="0.25">
      <c r="D304" s="25"/>
      <c r="E304" s="25"/>
      <c r="H304" s="23"/>
      <c r="I304" s="23"/>
      <c r="J304" s="96"/>
      <c r="K304" s="24"/>
      <c r="L304" s="23"/>
      <c r="M304" s="23"/>
      <c r="N304" s="25"/>
      <c r="O304" s="24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</row>
    <row r="305" spans="4:41" x14ac:dyDescent="0.25">
      <c r="D305" s="25"/>
      <c r="E305" s="25"/>
      <c r="H305" s="23"/>
      <c r="I305" s="23"/>
      <c r="J305" s="96"/>
      <c r="K305" s="24"/>
      <c r="L305" s="23"/>
      <c r="M305" s="23"/>
      <c r="N305" s="25"/>
      <c r="O305" s="24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</row>
    <row r="306" spans="4:41" x14ac:dyDescent="0.25">
      <c r="D306" s="25"/>
      <c r="E306" s="25"/>
      <c r="H306" s="23"/>
      <c r="I306" s="23"/>
      <c r="J306" s="96"/>
      <c r="K306" s="24"/>
      <c r="L306" s="23"/>
      <c r="M306" s="23"/>
      <c r="N306" s="25"/>
      <c r="O306" s="24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</row>
    <row r="307" spans="4:41" x14ac:dyDescent="0.25">
      <c r="D307" s="25"/>
      <c r="E307" s="25"/>
      <c r="H307" s="23"/>
      <c r="I307" s="23"/>
      <c r="J307" s="96"/>
      <c r="K307" s="24"/>
      <c r="L307" s="23"/>
      <c r="M307" s="23"/>
      <c r="N307" s="25"/>
      <c r="O307" s="24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</row>
    <row r="308" spans="4:41" x14ac:dyDescent="0.25">
      <c r="D308" s="25"/>
      <c r="E308" s="25"/>
      <c r="H308" s="23"/>
      <c r="I308" s="23"/>
      <c r="J308" s="96"/>
      <c r="K308" s="24"/>
      <c r="L308" s="23"/>
      <c r="M308" s="23"/>
      <c r="N308" s="25"/>
      <c r="O308" s="24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</row>
    <row r="309" spans="4:41" x14ac:dyDescent="0.25">
      <c r="D309" s="25"/>
      <c r="E309" s="25"/>
      <c r="H309" s="23"/>
      <c r="I309" s="23"/>
      <c r="J309" s="96"/>
      <c r="K309" s="24"/>
      <c r="L309" s="23"/>
      <c r="M309" s="23"/>
      <c r="N309" s="25"/>
      <c r="O309" s="24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</row>
    <row r="310" spans="4:41" x14ac:dyDescent="0.25">
      <c r="D310" s="25"/>
      <c r="E310" s="25"/>
      <c r="H310" s="23"/>
      <c r="I310" s="23"/>
      <c r="J310" s="96"/>
      <c r="K310" s="24"/>
      <c r="L310" s="23"/>
      <c r="M310" s="23"/>
      <c r="N310" s="25"/>
      <c r="O310" s="24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</row>
    <row r="311" spans="4:41" x14ac:dyDescent="0.25">
      <c r="D311" s="25"/>
      <c r="E311" s="25"/>
      <c r="H311" s="23"/>
      <c r="I311" s="23"/>
      <c r="J311" s="96"/>
      <c r="K311" s="24"/>
      <c r="L311" s="23"/>
      <c r="M311" s="23"/>
      <c r="N311" s="25"/>
      <c r="O311" s="24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</row>
    <row r="312" spans="4:41" x14ac:dyDescent="0.25">
      <c r="D312" s="25"/>
      <c r="E312" s="25"/>
      <c r="H312" s="23"/>
      <c r="I312" s="23"/>
      <c r="J312" s="96"/>
      <c r="K312" s="24"/>
      <c r="L312" s="23"/>
      <c r="M312" s="23"/>
      <c r="N312" s="25"/>
      <c r="O312" s="24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</row>
    <row r="313" spans="4:41" x14ac:dyDescent="0.25">
      <c r="D313" s="25"/>
      <c r="E313" s="25"/>
      <c r="H313" s="23"/>
      <c r="I313" s="23"/>
      <c r="J313" s="96"/>
      <c r="K313" s="24"/>
      <c r="L313" s="23"/>
      <c r="M313" s="23"/>
      <c r="N313" s="25"/>
      <c r="O313" s="24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</row>
    <row r="314" spans="4:41" x14ac:dyDescent="0.25">
      <c r="D314" s="25"/>
      <c r="E314" s="25"/>
      <c r="H314" s="23"/>
      <c r="I314" s="23"/>
      <c r="J314" s="96"/>
      <c r="K314" s="24"/>
      <c r="L314" s="23"/>
      <c r="M314" s="23"/>
      <c r="N314" s="25"/>
      <c r="O314" s="24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</row>
    <row r="315" spans="4:41" x14ac:dyDescent="0.25">
      <c r="D315" s="25"/>
      <c r="E315" s="25"/>
      <c r="H315" s="23"/>
      <c r="I315" s="23"/>
      <c r="J315" s="96"/>
      <c r="K315" s="24"/>
      <c r="L315" s="23"/>
      <c r="M315" s="23"/>
      <c r="N315" s="25"/>
      <c r="O315" s="24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</row>
    <row r="316" spans="4:41" x14ac:dyDescent="0.25">
      <c r="D316" s="25"/>
      <c r="E316" s="25"/>
      <c r="H316" s="23"/>
      <c r="I316" s="23"/>
      <c r="J316" s="96"/>
      <c r="K316" s="24"/>
      <c r="L316" s="23"/>
      <c r="M316" s="23"/>
      <c r="N316" s="25"/>
      <c r="O316" s="24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</row>
    <row r="317" spans="4:41" x14ac:dyDescent="0.25">
      <c r="D317" s="25"/>
      <c r="E317" s="25"/>
      <c r="H317" s="23"/>
      <c r="I317" s="23"/>
      <c r="J317" s="96"/>
      <c r="K317" s="24"/>
      <c r="L317" s="23"/>
      <c r="M317" s="23"/>
      <c r="N317" s="25"/>
      <c r="O317" s="24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</row>
    <row r="318" spans="4:41" x14ac:dyDescent="0.25">
      <c r="D318" s="25"/>
      <c r="E318" s="25"/>
      <c r="H318" s="23"/>
      <c r="I318" s="23"/>
      <c r="J318" s="96"/>
      <c r="K318" s="24"/>
      <c r="L318" s="23"/>
      <c r="M318" s="23"/>
      <c r="N318" s="25"/>
      <c r="O318" s="24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</row>
    <row r="319" spans="4:41" x14ac:dyDescent="0.25">
      <c r="D319" s="25"/>
      <c r="E319" s="25"/>
      <c r="H319" s="23"/>
      <c r="I319" s="23"/>
      <c r="J319" s="96"/>
      <c r="K319" s="24"/>
      <c r="L319" s="23"/>
      <c r="M319" s="23"/>
      <c r="N319" s="25"/>
      <c r="O319" s="24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</row>
    <row r="320" spans="4:41" x14ac:dyDescent="0.25">
      <c r="D320" s="25"/>
      <c r="E320" s="25"/>
      <c r="H320" s="23"/>
      <c r="I320" s="23"/>
      <c r="J320" s="96"/>
      <c r="K320" s="24"/>
      <c r="L320" s="23"/>
      <c r="M320" s="23"/>
      <c r="N320" s="25"/>
      <c r="O320" s="24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</row>
    <row r="321" spans="4:41" x14ac:dyDescent="0.25">
      <c r="D321" s="25"/>
      <c r="E321" s="25"/>
      <c r="H321" s="23"/>
      <c r="I321" s="23"/>
      <c r="J321" s="96"/>
      <c r="K321" s="24"/>
      <c r="L321" s="23"/>
      <c r="M321" s="23"/>
      <c r="N321" s="25"/>
      <c r="O321" s="24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</row>
    <row r="322" spans="4:41" x14ac:dyDescent="0.25">
      <c r="D322" s="25"/>
      <c r="E322" s="25"/>
      <c r="H322" s="23"/>
      <c r="I322" s="23"/>
      <c r="J322" s="96"/>
      <c r="K322" s="24"/>
      <c r="L322" s="23"/>
      <c r="M322" s="23"/>
      <c r="N322" s="25"/>
      <c r="O322" s="24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</row>
    <row r="323" spans="4:41" x14ac:dyDescent="0.25">
      <c r="D323" s="25"/>
      <c r="E323" s="25"/>
      <c r="H323" s="23"/>
      <c r="I323" s="23"/>
      <c r="J323" s="96"/>
      <c r="K323" s="24"/>
      <c r="L323" s="23"/>
      <c r="M323" s="23"/>
      <c r="N323" s="25"/>
      <c r="O323" s="24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</row>
    <row r="324" spans="4:41" x14ac:dyDescent="0.25">
      <c r="D324" s="25"/>
      <c r="E324" s="25"/>
      <c r="H324" s="23"/>
      <c r="I324" s="23"/>
      <c r="J324" s="96"/>
      <c r="K324" s="24"/>
      <c r="L324" s="23"/>
      <c r="M324" s="23"/>
      <c r="N324" s="25"/>
      <c r="O324" s="24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</row>
    <row r="325" spans="4:41" x14ac:dyDescent="0.25">
      <c r="D325" s="25"/>
      <c r="E325" s="25"/>
      <c r="H325" s="23"/>
      <c r="I325" s="23"/>
      <c r="J325" s="96"/>
      <c r="K325" s="24"/>
      <c r="L325" s="23"/>
      <c r="M325" s="23"/>
      <c r="N325" s="25"/>
      <c r="O325" s="24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</row>
    <row r="326" spans="4:41" x14ac:dyDescent="0.25">
      <c r="D326" s="25"/>
      <c r="E326" s="25"/>
      <c r="H326" s="23"/>
      <c r="I326" s="23"/>
      <c r="J326" s="96"/>
      <c r="K326" s="24"/>
      <c r="L326" s="23"/>
      <c r="M326" s="23"/>
      <c r="N326" s="25"/>
      <c r="O326" s="24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</row>
    <row r="327" spans="4:41" x14ac:dyDescent="0.25">
      <c r="D327" s="25"/>
      <c r="E327" s="25"/>
      <c r="H327" s="23"/>
      <c r="I327" s="23"/>
      <c r="J327" s="96"/>
      <c r="K327" s="24"/>
      <c r="L327" s="23"/>
      <c r="M327" s="23"/>
      <c r="N327" s="25"/>
      <c r="O327" s="24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</row>
    <row r="328" spans="4:41" x14ac:dyDescent="0.25">
      <c r="D328" s="25"/>
      <c r="E328" s="25"/>
      <c r="H328" s="23"/>
      <c r="I328" s="23"/>
      <c r="J328" s="96"/>
      <c r="K328" s="24"/>
      <c r="L328" s="23"/>
      <c r="M328" s="23"/>
      <c r="N328" s="25"/>
      <c r="O328" s="24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</row>
    <row r="329" spans="4:41" x14ac:dyDescent="0.25">
      <c r="D329" s="25"/>
      <c r="E329" s="25"/>
      <c r="H329" s="23"/>
      <c r="I329" s="23"/>
      <c r="J329" s="96"/>
      <c r="K329" s="24"/>
      <c r="L329" s="23"/>
      <c r="M329" s="23"/>
      <c r="N329" s="25"/>
      <c r="O329" s="24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</row>
    <row r="330" spans="4:41" x14ac:dyDescent="0.25">
      <c r="D330" s="25"/>
      <c r="E330" s="25"/>
      <c r="H330" s="23"/>
      <c r="I330" s="23"/>
      <c r="J330" s="96"/>
      <c r="K330" s="24"/>
      <c r="L330" s="23"/>
      <c r="M330" s="23"/>
      <c r="N330" s="25"/>
      <c r="O330" s="24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</row>
    <row r="331" spans="4:41" x14ac:dyDescent="0.25">
      <c r="D331" s="25"/>
      <c r="E331" s="25"/>
      <c r="H331" s="23"/>
      <c r="I331" s="23"/>
      <c r="J331" s="96"/>
      <c r="K331" s="24"/>
      <c r="L331" s="23"/>
      <c r="M331" s="23"/>
      <c r="N331" s="25"/>
      <c r="O331" s="24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</row>
    <row r="332" spans="4:41" x14ac:dyDescent="0.25">
      <c r="D332" s="25"/>
      <c r="E332" s="25"/>
      <c r="H332" s="23"/>
      <c r="I332" s="23"/>
      <c r="J332" s="96"/>
      <c r="K332" s="24"/>
      <c r="L332" s="23"/>
      <c r="M332" s="23"/>
      <c r="N332" s="25"/>
      <c r="O332" s="24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</row>
    <row r="333" spans="4:41" x14ac:dyDescent="0.25">
      <c r="D333" s="25"/>
      <c r="E333" s="25"/>
      <c r="H333" s="23"/>
      <c r="I333" s="23"/>
      <c r="J333" s="96"/>
      <c r="K333" s="24"/>
      <c r="L333" s="23"/>
      <c r="M333" s="23"/>
      <c r="N333" s="25"/>
      <c r="O333" s="24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</row>
    <row r="334" spans="4:41" x14ac:dyDescent="0.25">
      <c r="D334" s="25"/>
      <c r="E334" s="25"/>
      <c r="H334" s="23"/>
      <c r="I334" s="23"/>
      <c r="J334" s="96"/>
      <c r="K334" s="24"/>
      <c r="L334" s="23"/>
      <c r="M334" s="23"/>
      <c r="N334" s="25"/>
      <c r="O334" s="24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</row>
    <row r="335" spans="4:41" x14ac:dyDescent="0.25">
      <c r="D335" s="25"/>
      <c r="E335" s="25"/>
      <c r="H335" s="23"/>
      <c r="I335" s="23"/>
      <c r="J335" s="96"/>
      <c r="K335" s="24"/>
      <c r="L335" s="23"/>
      <c r="M335" s="23"/>
      <c r="N335" s="25"/>
      <c r="O335" s="24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</row>
    <row r="336" spans="4:41" x14ac:dyDescent="0.25">
      <c r="D336" s="25"/>
      <c r="E336" s="25"/>
      <c r="H336" s="23"/>
      <c r="I336" s="23"/>
      <c r="J336" s="96"/>
      <c r="K336" s="24"/>
      <c r="L336" s="23"/>
      <c r="M336" s="23"/>
      <c r="N336" s="25"/>
      <c r="O336" s="24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</row>
    <row r="337" spans="4:41" x14ac:dyDescent="0.25">
      <c r="D337" s="25"/>
      <c r="E337" s="25"/>
      <c r="H337" s="23"/>
      <c r="I337" s="23"/>
      <c r="J337" s="96"/>
      <c r="K337" s="24"/>
      <c r="L337" s="23"/>
      <c r="M337" s="23"/>
      <c r="N337" s="25"/>
      <c r="O337" s="24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</row>
    <row r="338" spans="4:41" x14ac:dyDescent="0.25">
      <c r="D338" s="25"/>
      <c r="E338" s="25"/>
      <c r="H338" s="23"/>
      <c r="I338" s="23"/>
      <c r="J338" s="96"/>
      <c r="K338" s="24"/>
      <c r="L338" s="23"/>
      <c r="M338" s="23"/>
      <c r="N338" s="25"/>
      <c r="O338" s="24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</row>
    <row r="339" spans="4:41" x14ac:dyDescent="0.25">
      <c r="D339" s="25"/>
      <c r="E339" s="25"/>
      <c r="H339" s="23"/>
      <c r="I339" s="23"/>
      <c r="J339" s="96"/>
      <c r="K339" s="24"/>
      <c r="L339" s="23"/>
      <c r="M339" s="23"/>
      <c r="N339" s="25"/>
      <c r="O339" s="24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</row>
    <row r="340" spans="4:41" x14ac:dyDescent="0.25">
      <c r="D340" s="25"/>
      <c r="E340" s="25"/>
      <c r="H340" s="23"/>
      <c r="I340" s="23"/>
      <c r="J340" s="96"/>
      <c r="K340" s="24"/>
      <c r="L340" s="23"/>
      <c r="M340" s="23"/>
      <c r="N340" s="25"/>
      <c r="O340" s="24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</row>
    <row r="341" spans="4:41" x14ac:dyDescent="0.25">
      <c r="D341" s="25"/>
      <c r="E341" s="25"/>
      <c r="H341" s="23"/>
      <c r="I341" s="23"/>
      <c r="J341" s="96"/>
      <c r="K341" s="24"/>
      <c r="L341" s="23"/>
      <c r="M341" s="23"/>
      <c r="N341" s="25"/>
      <c r="O341" s="24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</row>
    <row r="342" spans="4:41" x14ac:dyDescent="0.25">
      <c r="D342" s="25"/>
      <c r="E342" s="25"/>
      <c r="H342" s="23"/>
      <c r="I342" s="23"/>
      <c r="J342" s="96"/>
      <c r="K342" s="24"/>
      <c r="L342" s="23"/>
      <c r="M342" s="23"/>
      <c r="N342" s="25"/>
      <c r="O342" s="24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</row>
    <row r="343" spans="4:41" x14ac:dyDescent="0.25">
      <c r="D343" s="25"/>
      <c r="E343" s="25"/>
      <c r="H343" s="23"/>
      <c r="I343" s="23"/>
      <c r="J343" s="96"/>
      <c r="K343" s="24"/>
      <c r="L343" s="23"/>
      <c r="M343" s="23"/>
      <c r="N343" s="25"/>
      <c r="O343" s="24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</row>
    <row r="344" spans="4:41" x14ac:dyDescent="0.25">
      <c r="D344" s="25"/>
      <c r="E344" s="25"/>
      <c r="H344" s="23"/>
      <c r="I344" s="23"/>
      <c r="J344" s="96"/>
      <c r="K344" s="24"/>
      <c r="L344" s="23"/>
      <c r="M344" s="23"/>
      <c r="N344" s="25"/>
      <c r="O344" s="24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</row>
    <row r="345" spans="4:41" x14ac:dyDescent="0.25">
      <c r="D345" s="25"/>
      <c r="E345" s="25"/>
      <c r="H345" s="23"/>
      <c r="I345" s="23"/>
      <c r="J345" s="96"/>
      <c r="K345" s="24"/>
      <c r="L345" s="23"/>
      <c r="M345" s="23"/>
      <c r="N345" s="25"/>
      <c r="O345" s="24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</row>
    <row r="346" spans="4:41" x14ac:dyDescent="0.25">
      <c r="D346" s="25"/>
      <c r="E346" s="25"/>
      <c r="H346" s="23"/>
      <c r="I346" s="23"/>
      <c r="J346" s="96"/>
      <c r="K346" s="24"/>
      <c r="L346" s="23"/>
      <c r="M346" s="23"/>
      <c r="N346" s="25"/>
      <c r="O346" s="24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</row>
    <row r="347" spans="4:41" x14ac:dyDescent="0.25">
      <c r="D347" s="25"/>
      <c r="E347" s="25"/>
      <c r="H347" s="23"/>
      <c r="I347" s="23"/>
      <c r="J347" s="96"/>
      <c r="K347" s="24"/>
      <c r="L347" s="23"/>
      <c r="M347" s="23"/>
      <c r="N347" s="25"/>
      <c r="O347" s="24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</row>
    <row r="348" spans="4:41" x14ac:dyDescent="0.25">
      <c r="D348" s="25"/>
      <c r="E348" s="25"/>
      <c r="H348" s="23"/>
      <c r="I348" s="23"/>
      <c r="J348" s="96"/>
      <c r="K348" s="24"/>
      <c r="L348" s="23"/>
      <c r="M348" s="23"/>
      <c r="N348" s="25"/>
      <c r="O348" s="24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</row>
    <row r="349" spans="4:41" x14ac:dyDescent="0.25">
      <c r="D349" s="25"/>
      <c r="E349" s="25"/>
      <c r="H349" s="23"/>
      <c r="I349" s="23"/>
      <c r="J349" s="96"/>
      <c r="K349" s="24"/>
      <c r="L349" s="23"/>
      <c r="M349" s="23"/>
      <c r="N349" s="25"/>
      <c r="O349" s="24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</row>
    <row r="350" spans="4:41" x14ac:dyDescent="0.25">
      <c r="D350" s="25"/>
      <c r="E350" s="25"/>
      <c r="H350" s="23"/>
      <c r="I350" s="23"/>
      <c r="J350" s="96"/>
      <c r="K350" s="24"/>
      <c r="L350" s="23"/>
      <c r="M350" s="23"/>
      <c r="N350" s="25"/>
      <c r="O350" s="24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</row>
    <row r="351" spans="4:41" x14ac:dyDescent="0.25">
      <c r="D351" s="25"/>
      <c r="E351" s="25"/>
      <c r="H351" s="23"/>
      <c r="I351" s="23"/>
      <c r="J351" s="96"/>
      <c r="K351" s="24"/>
      <c r="L351" s="23"/>
      <c r="M351" s="23"/>
      <c r="N351" s="25"/>
      <c r="O351" s="24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</row>
    <row r="352" spans="4:41" x14ac:dyDescent="0.25">
      <c r="D352" s="25"/>
      <c r="E352" s="25"/>
      <c r="H352" s="23"/>
      <c r="I352" s="23"/>
      <c r="J352" s="96"/>
      <c r="K352" s="24"/>
      <c r="L352" s="23"/>
      <c r="M352" s="23"/>
      <c r="N352" s="25"/>
      <c r="O352" s="24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</row>
    <row r="353" spans="4:41" x14ac:dyDescent="0.25">
      <c r="D353" s="25"/>
      <c r="E353" s="25"/>
      <c r="H353" s="23"/>
      <c r="I353" s="23"/>
      <c r="J353" s="96"/>
      <c r="K353" s="24"/>
      <c r="L353" s="23"/>
      <c r="M353" s="23"/>
      <c r="N353" s="25"/>
      <c r="O353" s="24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</row>
    <row r="354" spans="4:41" x14ac:dyDescent="0.25">
      <c r="D354" s="25"/>
      <c r="E354" s="25"/>
      <c r="H354" s="23"/>
      <c r="I354" s="23"/>
      <c r="J354" s="96"/>
      <c r="K354" s="24"/>
      <c r="L354" s="23"/>
      <c r="M354" s="23"/>
      <c r="N354" s="25"/>
      <c r="O354" s="24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</row>
    <row r="355" spans="4:41" x14ac:dyDescent="0.25">
      <c r="D355" s="25"/>
      <c r="E355" s="25"/>
      <c r="H355" s="23"/>
      <c r="I355" s="23"/>
      <c r="J355" s="96"/>
      <c r="K355" s="24"/>
      <c r="L355" s="23"/>
      <c r="M355" s="23"/>
      <c r="N355" s="25"/>
      <c r="O355" s="24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</row>
    <row r="356" spans="4:41" x14ac:dyDescent="0.25">
      <c r="D356" s="25"/>
      <c r="E356" s="25"/>
      <c r="H356" s="23"/>
      <c r="I356" s="23"/>
      <c r="J356" s="96"/>
      <c r="K356" s="24"/>
      <c r="L356" s="23"/>
      <c r="M356" s="23"/>
      <c r="N356" s="25"/>
      <c r="O356" s="24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</row>
    <row r="357" spans="4:41" x14ac:dyDescent="0.25">
      <c r="D357" s="25"/>
      <c r="E357" s="25"/>
      <c r="H357" s="23"/>
      <c r="I357" s="23"/>
      <c r="J357" s="96"/>
      <c r="K357" s="24"/>
      <c r="L357" s="23"/>
      <c r="M357" s="23"/>
      <c r="N357" s="25"/>
      <c r="O357" s="24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</row>
    <row r="358" spans="4:41" x14ac:dyDescent="0.25">
      <c r="D358" s="25"/>
      <c r="E358" s="25"/>
      <c r="H358" s="23"/>
      <c r="I358" s="23"/>
      <c r="J358" s="96"/>
      <c r="K358" s="24"/>
      <c r="L358" s="23"/>
      <c r="M358" s="23"/>
      <c r="N358" s="25"/>
      <c r="O358" s="24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</row>
    <row r="359" spans="4:41" x14ac:dyDescent="0.25">
      <c r="D359" s="25"/>
      <c r="E359" s="25"/>
      <c r="H359" s="23"/>
      <c r="I359" s="23"/>
      <c r="J359" s="96"/>
      <c r="K359" s="24"/>
      <c r="L359" s="23"/>
      <c r="M359" s="23"/>
      <c r="N359" s="25"/>
      <c r="O359" s="24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</row>
    <row r="360" spans="4:41" x14ac:dyDescent="0.25">
      <c r="D360" s="25"/>
      <c r="E360" s="25"/>
      <c r="H360" s="23"/>
      <c r="I360" s="23"/>
      <c r="J360" s="96"/>
      <c r="K360" s="24"/>
      <c r="L360" s="23"/>
      <c r="M360" s="23"/>
      <c r="N360" s="25"/>
      <c r="O360" s="24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</row>
    <row r="361" spans="4:41" x14ac:dyDescent="0.25">
      <c r="D361" s="25"/>
      <c r="E361" s="25"/>
      <c r="H361" s="23"/>
      <c r="I361" s="23"/>
      <c r="J361" s="96"/>
      <c r="K361" s="24"/>
      <c r="L361" s="23"/>
      <c r="M361" s="23"/>
      <c r="N361" s="25"/>
      <c r="O361" s="24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</row>
    <row r="362" spans="4:41" x14ac:dyDescent="0.25">
      <c r="D362" s="25"/>
      <c r="E362" s="25"/>
      <c r="H362" s="23"/>
      <c r="I362" s="23"/>
      <c r="J362" s="96"/>
      <c r="K362" s="24"/>
      <c r="L362" s="23"/>
      <c r="M362" s="23"/>
      <c r="N362" s="25"/>
      <c r="O362" s="24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</row>
    <row r="363" spans="4:41" x14ac:dyDescent="0.25">
      <c r="D363" s="25"/>
      <c r="E363" s="25"/>
      <c r="H363" s="23"/>
      <c r="I363" s="23"/>
      <c r="J363" s="96"/>
      <c r="K363" s="24"/>
      <c r="L363" s="23"/>
      <c r="M363" s="23"/>
      <c r="N363" s="25"/>
      <c r="O363" s="24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</row>
    <row r="364" spans="4:41" x14ac:dyDescent="0.25">
      <c r="D364" s="25"/>
      <c r="E364" s="25"/>
      <c r="H364" s="23"/>
      <c r="I364" s="23"/>
      <c r="J364" s="96"/>
      <c r="K364" s="24"/>
      <c r="L364" s="23"/>
      <c r="M364" s="23"/>
      <c r="N364" s="25"/>
      <c r="O364" s="24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</row>
    <row r="365" spans="4:41" x14ac:dyDescent="0.25">
      <c r="D365" s="25"/>
      <c r="E365" s="25"/>
      <c r="H365" s="23"/>
      <c r="I365" s="23"/>
      <c r="J365" s="96"/>
      <c r="K365" s="24"/>
      <c r="L365" s="23"/>
      <c r="M365" s="23"/>
      <c r="N365" s="25"/>
      <c r="O365" s="24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</row>
    <row r="366" spans="4:41" x14ac:dyDescent="0.25">
      <c r="D366" s="25"/>
      <c r="E366" s="25"/>
      <c r="H366" s="23"/>
      <c r="I366" s="23"/>
      <c r="J366" s="96"/>
      <c r="K366" s="24"/>
      <c r="L366" s="23"/>
      <c r="M366" s="23"/>
      <c r="N366" s="25"/>
      <c r="O366" s="24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</row>
    <row r="367" spans="4:41" x14ac:dyDescent="0.25">
      <c r="D367" s="25"/>
      <c r="E367" s="25"/>
      <c r="H367" s="23"/>
      <c r="I367" s="23"/>
      <c r="J367" s="96"/>
      <c r="K367" s="24"/>
      <c r="L367" s="23"/>
      <c r="M367" s="23"/>
      <c r="N367" s="25"/>
      <c r="O367" s="24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</row>
    <row r="368" spans="4:41" x14ac:dyDescent="0.25">
      <c r="D368" s="25"/>
      <c r="E368" s="25"/>
      <c r="H368" s="23"/>
      <c r="I368" s="23"/>
      <c r="J368" s="96"/>
      <c r="K368" s="24"/>
      <c r="L368" s="23"/>
      <c r="M368" s="23"/>
      <c r="N368" s="25"/>
      <c r="O368" s="24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</row>
    <row r="369" spans="4:41" x14ac:dyDescent="0.25">
      <c r="D369" s="25"/>
      <c r="E369" s="25"/>
      <c r="H369" s="23"/>
      <c r="I369" s="23"/>
      <c r="J369" s="96"/>
      <c r="K369" s="24"/>
      <c r="L369" s="23"/>
      <c r="M369" s="23"/>
      <c r="N369" s="25"/>
      <c r="O369" s="24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</row>
    <row r="370" spans="4:41" x14ac:dyDescent="0.25">
      <c r="D370" s="25"/>
      <c r="E370" s="25"/>
      <c r="H370" s="23"/>
      <c r="I370" s="23"/>
      <c r="J370" s="96"/>
      <c r="K370" s="24"/>
      <c r="L370" s="23"/>
      <c r="M370" s="23"/>
      <c r="N370" s="25"/>
      <c r="O370" s="24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</row>
    <row r="371" spans="4:41" x14ac:dyDescent="0.25">
      <c r="D371" s="25"/>
      <c r="E371" s="25"/>
      <c r="H371" s="23"/>
      <c r="I371" s="23"/>
      <c r="J371" s="96"/>
      <c r="K371" s="24"/>
      <c r="L371" s="23"/>
      <c r="M371" s="23"/>
      <c r="N371" s="25"/>
      <c r="O371" s="24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</row>
    <row r="372" spans="4:41" x14ac:dyDescent="0.25">
      <c r="D372" s="25"/>
      <c r="E372" s="25"/>
      <c r="H372" s="23"/>
      <c r="I372" s="23"/>
      <c r="J372" s="96"/>
      <c r="K372" s="24"/>
      <c r="L372" s="23"/>
      <c r="M372" s="23"/>
      <c r="N372" s="25"/>
      <c r="O372" s="24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</row>
    <row r="373" spans="4:41" x14ac:dyDescent="0.25">
      <c r="D373" s="25"/>
      <c r="E373" s="25"/>
      <c r="H373" s="23"/>
      <c r="I373" s="23"/>
      <c r="J373" s="96"/>
      <c r="K373" s="24"/>
      <c r="L373" s="23"/>
      <c r="M373" s="23"/>
      <c r="N373" s="25"/>
      <c r="O373" s="24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</row>
    <row r="374" spans="4:41" x14ac:dyDescent="0.25">
      <c r="D374" s="25"/>
      <c r="E374" s="25"/>
      <c r="H374" s="23"/>
      <c r="I374" s="23"/>
      <c r="J374" s="96"/>
      <c r="K374" s="24"/>
      <c r="L374" s="23"/>
      <c r="M374" s="23"/>
      <c r="N374" s="25"/>
      <c r="O374" s="24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</row>
    <row r="375" spans="4:41" x14ac:dyDescent="0.25">
      <c r="D375" s="25"/>
      <c r="E375" s="25"/>
      <c r="H375" s="23"/>
      <c r="I375" s="23"/>
      <c r="J375" s="96"/>
      <c r="K375" s="24"/>
      <c r="L375" s="23"/>
      <c r="M375" s="23"/>
      <c r="N375" s="25"/>
      <c r="O375" s="24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</row>
    <row r="376" spans="4:41" x14ac:dyDescent="0.25">
      <c r="D376" s="25"/>
      <c r="E376" s="25"/>
      <c r="H376" s="23"/>
      <c r="I376" s="23"/>
      <c r="J376" s="96"/>
      <c r="K376" s="24"/>
      <c r="L376" s="23"/>
      <c r="M376" s="23"/>
      <c r="N376" s="25"/>
      <c r="O376" s="24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</row>
    <row r="377" spans="4:41" x14ac:dyDescent="0.25">
      <c r="D377" s="25"/>
      <c r="E377" s="25"/>
      <c r="H377" s="23"/>
      <c r="I377" s="23"/>
      <c r="J377" s="96"/>
      <c r="K377" s="24"/>
      <c r="L377" s="23"/>
      <c r="M377" s="23"/>
      <c r="N377" s="25"/>
      <c r="O377" s="24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</row>
    <row r="378" spans="4:41" x14ac:dyDescent="0.25">
      <c r="D378" s="25"/>
      <c r="E378" s="25"/>
      <c r="H378" s="23"/>
      <c r="I378" s="23"/>
      <c r="J378" s="96"/>
      <c r="K378" s="24"/>
      <c r="L378" s="23"/>
      <c r="M378" s="23"/>
      <c r="N378" s="25"/>
      <c r="O378" s="24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</row>
    <row r="379" spans="4:41" x14ac:dyDescent="0.25">
      <c r="D379" s="25"/>
      <c r="E379" s="25"/>
      <c r="H379" s="23"/>
      <c r="I379" s="23"/>
      <c r="J379" s="96"/>
      <c r="K379" s="24"/>
      <c r="L379" s="23"/>
      <c r="M379" s="23"/>
      <c r="N379" s="25"/>
      <c r="O379" s="24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</row>
    <row r="380" spans="4:41" x14ac:dyDescent="0.25">
      <c r="D380" s="25"/>
      <c r="E380" s="25"/>
      <c r="H380" s="23"/>
      <c r="I380" s="23"/>
      <c r="J380" s="96"/>
      <c r="K380" s="24"/>
      <c r="L380" s="23"/>
      <c r="M380" s="23"/>
      <c r="N380" s="25"/>
      <c r="O380" s="24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</row>
    <row r="381" spans="4:41" x14ac:dyDescent="0.25">
      <c r="D381" s="25"/>
      <c r="E381" s="25"/>
      <c r="H381" s="23"/>
      <c r="I381" s="23"/>
      <c r="J381" s="96"/>
      <c r="K381" s="24"/>
      <c r="L381" s="23"/>
      <c r="M381" s="23"/>
      <c r="N381" s="25"/>
      <c r="O381" s="24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</row>
    <row r="382" spans="4:41" x14ac:dyDescent="0.25">
      <c r="D382" s="25"/>
      <c r="E382" s="25"/>
      <c r="H382" s="23"/>
      <c r="I382" s="23"/>
      <c r="J382" s="96"/>
      <c r="K382" s="24"/>
      <c r="L382" s="23"/>
      <c r="M382" s="23"/>
      <c r="N382" s="25"/>
      <c r="O382" s="24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</row>
    <row r="383" spans="4:41" x14ac:dyDescent="0.25">
      <c r="D383" s="25"/>
      <c r="E383" s="25"/>
      <c r="H383" s="23"/>
      <c r="I383" s="23"/>
      <c r="J383" s="96"/>
      <c r="K383" s="24"/>
      <c r="L383" s="23"/>
      <c r="M383" s="23"/>
      <c r="N383" s="25"/>
      <c r="O383" s="24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</row>
    <row r="384" spans="4:41" x14ac:dyDescent="0.25">
      <c r="D384" s="25"/>
      <c r="E384" s="25"/>
      <c r="H384" s="23"/>
      <c r="I384" s="23"/>
      <c r="J384" s="96"/>
      <c r="K384" s="24"/>
      <c r="L384" s="23"/>
      <c r="M384" s="23"/>
      <c r="N384" s="25"/>
      <c r="O384" s="24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</row>
    <row r="385" spans="4:41" x14ac:dyDescent="0.25">
      <c r="D385" s="25"/>
      <c r="E385" s="25"/>
      <c r="H385" s="23"/>
      <c r="I385" s="23"/>
      <c r="J385" s="96"/>
      <c r="K385" s="24"/>
      <c r="L385" s="23"/>
      <c r="M385" s="23"/>
      <c r="N385" s="25"/>
      <c r="O385" s="24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</row>
    <row r="386" spans="4:41" x14ac:dyDescent="0.25">
      <c r="D386" s="25"/>
      <c r="E386" s="25"/>
      <c r="H386" s="23"/>
      <c r="I386" s="23"/>
      <c r="J386" s="96"/>
      <c r="K386" s="24"/>
      <c r="L386" s="23"/>
      <c r="M386" s="23"/>
      <c r="N386" s="25"/>
      <c r="O386" s="24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</row>
    <row r="387" spans="4:41" x14ac:dyDescent="0.25">
      <c r="D387" s="25"/>
      <c r="E387" s="25"/>
      <c r="H387" s="23"/>
      <c r="I387" s="23"/>
      <c r="J387" s="96"/>
      <c r="K387" s="24"/>
      <c r="L387" s="23"/>
      <c r="M387" s="23"/>
      <c r="N387" s="25"/>
      <c r="O387" s="24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</row>
    <row r="388" spans="4:41" x14ac:dyDescent="0.25">
      <c r="D388" s="25"/>
      <c r="E388" s="25"/>
      <c r="H388" s="23"/>
      <c r="I388" s="23"/>
      <c r="J388" s="96"/>
      <c r="K388" s="24"/>
      <c r="L388" s="23"/>
      <c r="M388" s="23"/>
      <c r="N388" s="25"/>
      <c r="O388" s="24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</row>
    <row r="389" spans="4:41" x14ac:dyDescent="0.25">
      <c r="D389" s="25"/>
      <c r="E389" s="25"/>
      <c r="H389" s="23"/>
      <c r="I389" s="23"/>
      <c r="J389" s="96"/>
      <c r="K389" s="24"/>
      <c r="L389" s="23"/>
      <c r="M389" s="23"/>
      <c r="N389" s="25"/>
      <c r="O389" s="24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</row>
    <row r="390" spans="4:41" x14ac:dyDescent="0.25">
      <c r="D390" s="25"/>
      <c r="E390" s="25"/>
      <c r="H390" s="23"/>
      <c r="I390" s="23"/>
      <c r="J390" s="96"/>
      <c r="K390" s="24"/>
      <c r="L390" s="23"/>
      <c r="M390" s="23"/>
      <c r="N390" s="25"/>
      <c r="O390" s="24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</row>
    <row r="391" spans="4:41" x14ac:dyDescent="0.25">
      <c r="D391" s="25"/>
      <c r="E391" s="25"/>
      <c r="H391" s="23"/>
      <c r="I391" s="23"/>
      <c r="J391" s="96"/>
      <c r="K391" s="24"/>
      <c r="L391" s="23"/>
      <c r="M391" s="23"/>
      <c r="N391" s="25"/>
      <c r="O391" s="24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</row>
    <row r="392" spans="4:41" x14ac:dyDescent="0.25">
      <c r="D392" s="25"/>
      <c r="E392" s="25"/>
      <c r="H392" s="23"/>
      <c r="I392" s="23"/>
      <c r="J392" s="96"/>
      <c r="K392" s="24"/>
      <c r="L392" s="23"/>
      <c r="M392" s="23"/>
      <c r="N392" s="25"/>
      <c r="O392" s="24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</row>
    <row r="393" spans="4:41" x14ac:dyDescent="0.25">
      <c r="D393" s="25"/>
      <c r="E393" s="25"/>
      <c r="H393" s="23"/>
      <c r="I393" s="23"/>
      <c r="J393" s="96"/>
      <c r="K393" s="24"/>
      <c r="L393" s="23"/>
      <c r="M393" s="23"/>
      <c r="N393" s="25"/>
      <c r="O393" s="24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</row>
    <row r="394" spans="4:41" x14ac:dyDescent="0.25">
      <c r="D394" s="25"/>
      <c r="E394" s="25"/>
      <c r="H394" s="23"/>
      <c r="I394" s="23"/>
      <c r="J394" s="96"/>
      <c r="K394" s="24"/>
      <c r="L394" s="23"/>
      <c r="M394" s="23"/>
      <c r="N394" s="25"/>
      <c r="O394" s="24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</row>
    <row r="395" spans="4:41" x14ac:dyDescent="0.25">
      <c r="D395" s="25"/>
      <c r="E395" s="25"/>
      <c r="H395" s="23"/>
      <c r="I395" s="23"/>
      <c r="J395" s="96"/>
      <c r="K395" s="24"/>
      <c r="L395" s="23"/>
      <c r="M395" s="23"/>
      <c r="N395" s="25"/>
      <c r="O395" s="24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</row>
    <row r="396" spans="4:41" x14ac:dyDescent="0.25">
      <c r="D396" s="25"/>
      <c r="E396" s="25"/>
      <c r="H396" s="23"/>
      <c r="I396" s="23"/>
      <c r="J396" s="96"/>
      <c r="K396" s="24"/>
      <c r="L396" s="23"/>
      <c r="M396" s="23"/>
      <c r="N396" s="25"/>
      <c r="O396" s="24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</row>
    <row r="397" spans="4:41" x14ac:dyDescent="0.25">
      <c r="D397" s="25"/>
      <c r="E397" s="25"/>
      <c r="H397" s="23"/>
      <c r="I397" s="23"/>
      <c r="J397" s="96"/>
      <c r="K397" s="24"/>
      <c r="L397" s="23"/>
      <c r="M397" s="23"/>
      <c r="N397" s="25"/>
      <c r="O397" s="24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</row>
    <row r="398" spans="4:41" x14ac:dyDescent="0.25">
      <c r="D398" s="25"/>
      <c r="E398" s="25"/>
      <c r="H398" s="23"/>
      <c r="I398" s="23"/>
      <c r="J398" s="96"/>
      <c r="K398" s="24"/>
      <c r="L398" s="23"/>
      <c r="M398" s="23"/>
      <c r="N398" s="25"/>
      <c r="O398" s="24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</row>
    <row r="399" spans="4:41" x14ac:dyDescent="0.25">
      <c r="D399" s="25"/>
      <c r="E399" s="25"/>
      <c r="H399" s="23"/>
      <c r="I399" s="23"/>
      <c r="J399" s="96"/>
      <c r="K399" s="24"/>
      <c r="L399" s="23"/>
      <c r="M399" s="23"/>
      <c r="N399" s="25"/>
      <c r="O399" s="24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</row>
    <row r="400" spans="4:41" x14ac:dyDescent="0.25">
      <c r="D400" s="25"/>
      <c r="E400" s="25"/>
      <c r="H400" s="23"/>
      <c r="I400" s="23"/>
      <c r="J400" s="96"/>
      <c r="K400" s="24"/>
      <c r="L400" s="23"/>
      <c r="M400" s="23"/>
      <c r="N400" s="25"/>
      <c r="O400" s="24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</row>
    <row r="401" spans="4:41" x14ac:dyDescent="0.25">
      <c r="D401" s="25"/>
      <c r="E401" s="25"/>
      <c r="H401" s="23"/>
      <c r="I401" s="23"/>
      <c r="J401" s="96"/>
      <c r="K401" s="24"/>
      <c r="L401" s="23"/>
      <c r="M401" s="23"/>
      <c r="N401" s="25"/>
      <c r="O401" s="24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</row>
    <row r="402" spans="4:41" x14ac:dyDescent="0.25">
      <c r="D402" s="25"/>
      <c r="E402" s="25"/>
      <c r="H402" s="23"/>
      <c r="I402" s="23"/>
      <c r="J402" s="96"/>
      <c r="K402" s="24"/>
      <c r="L402" s="23"/>
      <c r="M402" s="23"/>
      <c r="N402" s="25"/>
      <c r="O402" s="24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</row>
    <row r="403" spans="4:41" x14ac:dyDescent="0.25">
      <c r="D403" s="25"/>
      <c r="E403" s="25"/>
      <c r="H403" s="23"/>
      <c r="I403" s="23"/>
      <c r="J403" s="96"/>
      <c r="K403" s="24"/>
      <c r="L403" s="23"/>
      <c r="M403" s="23"/>
      <c r="N403" s="25"/>
      <c r="O403" s="24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</row>
    <row r="404" spans="4:41" x14ac:dyDescent="0.25">
      <c r="D404" s="25"/>
      <c r="E404" s="25"/>
      <c r="H404" s="23"/>
      <c r="I404" s="23"/>
      <c r="J404" s="96"/>
      <c r="K404" s="24"/>
      <c r="L404" s="23"/>
      <c r="M404" s="23"/>
      <c r="N404" s="25"/>
      <c r="O404" s="24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</row>
    <row r="405" spans="4:41" x14ac:dyDescent="0.25">
      <c r="D405" s="25"/>
      <c r="E405" s="25"/>
      <c r="H405" s="23"/>
      <c r="I405" s="23"/>
      <c r="J405" s="96"/>
      <c r="K405" s="24"/>
      <c r="L405" s="23"/>
      <c r="M405" s="23"/>
      <c r="N405" s="25"/>
      <c r="O405" s="24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</row>
    <row r="406" spans="4:41" x14ac:dyDescent="0.25">
      <c r="D406" s="25"/>
      <c r="E406" s="25"/>
      <c r="H406" s="23"/>
      <c r="I406" s="23"/>
      <c r="J406" s="96"/>
      <c r="K406" s="24"/>
      <c r="L406" s="23"/>
      <c r="M406" s="23"/>
      <c r="N406" s="25"/>
      <c r="O406" s="24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</row>
    <row r="407" spans="4:41" x14ac:dyDescent="0.25">
      <c r="D407" s="25"/>
      <c r="E407" s="25"/>
      <c r="H407" s="23"/>
      <c r="I407" s="23"/>
      <c r="J407" s="96"/>
      <c r="K407" s="24"/>
      <c r="L407" s="23"/>
      <c r="M407" s="23"/>
      <c r="N407" s="25"/>
      <c r="O407" s="24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</row>
    <row r="408" spans="4:41" x14ac:dyDescent="0.25">
      <c r="D408" s="25"/>
      <c r="E408" s="25"/>
      <c r="H408" s="23"/>
      <c r="I408" s="23"/>
      <c r="J408" s="96"/>
      <c r="K408" s="24"/>
      <c r="L408" s="23"/>
      <c r="M408" s="23"/>
      <c r="N408" s="25"/>
      <c r="O408" s="24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</row>
    <row r="409" spans="4:41" x14ac:dyDescent="0.25">
      <c r="D409" s="25"/>
      <c r="E409" s="25"/>
      <c r="H409" s="23"/>
      <c r="I409" s="23"/>
      <c r="J409" s="96"/>
      <c r="K409" s="24"/>
      <c r="L409" s="23"/>
      <c r="M409" s="23"/>
      <c r="N409" s="25"/>
      <c r="O409" s="24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</row>
    <row r="410" spans="4:41" x14ac:dyDescent="0.25">
      <c r="D410" s="25"/>
      <c r="E410" s="25"/>
      <c r="H410" s="23"/>
      <c r="I410" s="23"/>
      <c r="J410" s="96"/>
      <c r="K410" s="24"/>
      <c r="L410" s="23"/>
      <c r="M410" s="23"/>
      <c r="N410" s="25"/>
      <c r="O410" s="24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</row>
    <row r="411" spans="4:41" x14ac:dyDescent="0.25">
      <c r="D411" s="25"/>
      <c r="E411" s="25"/>
      <c r="H411" s="23"/>
      <c r="I411" s="23"/>
      <c r="J411" s="96"/>
      <c r="K411" s="24"/>
      <c r="L411" s="23"/>
      <c r="M411" s="23"/>
      <c r="N411" s="25"/>
      <c r="O411" s="24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</row>
    <row r="412" spans="4:41" x14ac:dyDescent="0.25">
      <c r="D412" s="25"/>
      <c r="E412" s="25"/>
      <c r="H412" s="23"/>
      <c r="I412" s="23"/>
      <c r="J412" s="96"/>
      <c r="K412" s="24"/>
      <c r="L412" s="23"/>
      <c r="M412" s="23"/>
      <c r="N412" s="25"/>
      <c r="O412" s="24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</row>
    <row r="413" spans="4:41" x14ac:dyDescent="0.25">
      <c r="D413" s="25"/>
      <c r="E413" s="25"/>
      <c r="H413" s="23"/>
      <c r="I413" s="23"/>
      <c r="J413" s="96"/>
      <c r="K413" s="24"/>
      <c r="L413" s="23"/>
      <c r="M413" s="23"/>
      <c r="N413" s="25"/>
      <c r="O413" s="24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</row>
    <row r="414" spans="4:41" x14ac:dyDescent="0.25">
      <c r="D414" s="25"/>
      <c r="E414" s="25"/>
      <c r="H414" s="23"/>
      <c r="I414" s="23"/>
      <c r="J414" s="96"/>
      <c r="K414" s="24"/>
      <c r="L414" s="23"/>
      <c r="M414" s="23"/>
      <c r="N414" s="25"/>
      <c r="O414" s="24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</row>
    <row r="415" spans="4:41" x14ac:dyDescent="0.25">
      <c r="D415" s="25"/>
      <c r="E415" s="25"/>
      <c r="H415" s="23"/>
      <c r="I415" s="23"/>
      <c r="J415" s="96"/>
      <c r="K415" s="24"/>
      <c r="L415" s="23"/>
      <c r="M415" s="23"/>
      <c r="N415" s="25"/>
      <c r="O415" s="24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</row>
    <row r="416" spans="4:41" x14ac:dyDescent="0.25">
      <c r="D416" s="25"/>
      <c r="E416" s="25"/>
      <c r="H416" s="23"/>
      <c r="I416" s="23"/>
      <c r="J416" s="96"/>
      <c r="K416" s="24"/>
      <c r="L416" s="23"/>
      <c r="M416" s="23"/>
      <c r="N416" s="25"/>
      <c r="O416" s="24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</row>
    <row r="417" spans="4:41" x14ac:dyDescent="0.25">
      <c r="D417" s="25"/>
      <c r="E417" s="25"/>
      <c r="H417" s="23"/>
      <c r="I417" s="23"/>
      <c r="J417" s="96"/>
      <c r="K417" s="24"/>
      <c r="L417" s="23"/>
      <c r="M417" s="23"/>
      <c r="N417" s="25"/>
      <c r="O417" s="24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</row>
    <row r="418" spans="4:41" x14ac:dyDescent="0.25">
      <c r="D418" s="25"/>
      <c r="E418" s="25"/>
      <c r="H418" s="23"/>
      <c r="I418" s="23"/>
      <c r="J418" s="96"/>
      <c r="K418" s="24"/>
      <c r="L418" s="23"/>
      <c r="M418" s="23"/>
      <c r="N418" s="25"/>
      <c r="O418" s="24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</row>
    <row r="419" spans="4:41" x14ac:dyDescent="0.25">
      <c r="D419" s="25"/>
      <c r="E419" s="25"/>
      <c r="H419" s="23"/>
      <c r="I419" s="23"/>
      <c r="J419" s="96"/>
      <c r="K419" s="24"/>
      <c r="L419" s="23"/>
      <c r="M419" s="23"/>
      <c r="N419" s="25"/>
      <c r="O419" s="24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</row>
    <row r="420" spans="4:41" x14ac:dyDescent="0.25">
      <c r="D420" s="25"/>
      <c r="E420" s="25"/>
      <c r="H420" s="23"/>
      <c r="I420" s="23"/>
      <c r="J420" s="96"/>
      <c r="K420" s="24"/>
      <c r="L420" s="23"/>
      <c r="M420" s="23"/>
      <c r="N420" s="25"/>
      <c r="O420" s="24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</row>
    <row r="421" spans="4:41" x14ac:dyDescent="0.25">
      <c r="D421" s="25"/>
      <c r="E421" s="25"/>
      <c r="H421" s="23"/>
      <c r="I421" s="23"/>
      <c r="J421" s="96"/>
      <c r="K421" s="24"/>
      <c r="L421" s="23"/>
      <c r="M421" s="23"/>
      <c r="N421" s="25"/>
      <c r="O421" s="24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</row>
    <row r="422" spans="4:41" x14ac:dyDescent="0.25">
      <c r="D422" s="25"/>
      <c r="E422" s="25"/>
      <c r="H422" s="23"/>
      <c r="I422" s="23"/>
      <c r="J422" s="96"/>
      <c r="K422" s="24"/>
      <c r="L422" s="23"/>
      <c r="M422" s="23"/>
      <c r="N422" s="25"/>
      <c r="O422" s="24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</row>
    <row r="423" spans="4:41" x14ac:dyDescent="0.25">
      <c r="D423" s="25"/>
      <c r="E423" s="25"/>
      <c r="H423" s="23"/>
      <c r="I423" s="23"/>
      <c r="J423" s="96"/>
      <c r="K423" s="24"/>
      <c r="L423" s="23"/>
      <c r="M423" s="23"/>
      <c r="N423" s="25"/>
      <c r="O423" s="24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</row>
    <row r="424" spans="4:41" x14ac:dyDescent="0.25">
      <c r="D424" s="25"/>
      <c r="E424" s="25"/>
      <c r="H424" s="23"/>
      <c r="I424" s="23"/>
      <c r="J424" s="96"/>
      <c r="K424" s="24"/>
      <c r="L424" s="23"/>
      <c r="M424" s="23"/>
      <c r="N424" s="25"/>
      <c r="O424" s="24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</row>
    <row r="425" spans="4:41" x14ac:dyDescent="0.25">
      <c r="D425" s="25"/>
      <c r="E425" s="25"/>
      <c r="H425" s="23"/>
      <c r="I425" s="23"/>
      <c r="J425" s="96"/>
      <c r="K425" s="24"/>
      <c r="L425" s="23"/>
      <c r="M425" s="23"/>
      <c r="N425" s="25"/>
      <c r="O425" s="24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</row>
    <row r="426" spans="4:41" x14ac:dyDescent="0.25">
      <c r="D426" s="25"/>
      <c r="E426" s="25"/>
      <c r="H426" s="23"/>
      <c r="I426" s="23"/>
      <c r="J426" s="96"/>
      <c r="K426" s="24"/>
      <c r="L426" s="23"/>
      <c r="M426" s="23"/>
      <c r="N426" s="25"/>
      <c r="O426" s="24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</row>
    <row r="427" spans="4:41" x14ac:dyDescent="0.25">
      <c r="D427" s="25"/>
      <c r="E427" s="25"/>
      <c r="H427" s="23"/>
      <c r="I427" s="23"/>
      <c r="J427" s="96"/>
      <c r="K427" s="24"/>
      <c r="L427" s="23"/>
      <c r="M427" s="23"/>
      <c r="N427" s="25"/>
      <c r="O427" s="24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</row>
    <row r="428" spans="4:41" x14ac:dyDescent="0.25">
      <c r="D428" s="25"/>
      <c r="E428" s="25"/>
      <c r="H428" s="23"/>
      <c r="I428" s="23"/>
      <c r="J428" s="96"/>
      <c r="K428" s="24"/>
      <c r="L428" s="23"/>
      <c r="M428" s="23"/>
      <c r="N428" s="25"/>
      <c r="O428" s="24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</row>
    <row r="429" spans="4:41" x14ac:dyDescent="0.25">
      <c r="D429" s="25"/>
      <c r="E429" s="25"/>
      <c r="H429" s="23"/>
      <c r="I429" s="23"/>
      <c r="J429" s="96"/>
      <c r="K429" s="24"/>
      <c r="L429" s="23"/>
      <c r="M429" s="23"/>
      <c r="N429" s="25"/>
      <c r="O429" s="24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</row>
    <row r="430" spans="4:41" x14ac:dyDescent="0.25">
      <c r="D430" s="25"/>
      <c r="E430" s="25"/>
      <c r="H430" s="23"/>
      <c r="I430" s="23"/>
      <c r="J430" s="96"/>
      <c r="K430" s="24"/>
      <c r="L430" s="23"/>
      <c r="M430" s="23"/>
      <c r="N430" s="25"/>
      <c r="O430" s="24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</row>
    <row r="431" spans="4:41" x14ac:dyDescent="0.25">
      <c r="D431" s="25"/>
      <c r="E431" s="25"/>
      <c r="H431" s="23"/>
      <c r="I431" s="23"/>
      <c r="J431" s="96"/>
      <c r="K431" s="24"/>
      <c r="L431" s="23"/>
      <c r="M431" s="23"/>
      <c r="N431" s="25"/>
      <c r="O431" s="24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</row>
    <row r="432" spans="4:41" x14ac:dyDescent="0.25">
      <c r="D432" s="25"/>
      <c r="E432" s="25"/>
      <c r="H432" s="23"/>
      <c r="I432" s="23"/>
      <c r="J432" s="96"/>
      <c r="K432" s="24"/>
      <c r="L432" s="23"/>
      <c r="M432" s="23"/>
      <c r="N432" s="25"/>
      <c r="O432" s="24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</row>
    <row r="433" spans="4:41" x14ac:dyDescent="0.25">
      <c r="D433" s="25"/>
      <c r="E433" s="25"/>
      <c r="H433" s="23"/>
      <c r="I433" s="23"/>
      <c r="J433" s="96"/>
      <c r="K433" s="24"/>
      <c r="L433" s="23"/>
      <c r="M433" s="23"/>
      <c r="N433" s="25"/>
      <c r="O433" s="24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</row>
    <row r="434" spans="4:41" x14ac:dyDescent="0.25">
      <c r="D434" s="25"/>
      <c r="E434" s="25"/>
      <c r="H434" s="23"/>
      <c r="I434" s="23"/>
      <c r="J434" s="96"/>
      <c r="K434" s="24"/>
      <c r="L434" s="23"/>
      <c r="M434" s="23"/>
      <c r="N434" s="25"/>
      <c r="O434" s="24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</row>
    <row r="435" spans="4:41" x14ac:dyDescent="0.25">
      <c r="D435" s="25"/>
      <c r="E435" s="25"/>
      <c r="H435" s="23"/>
      <c r="I435" s="23"/>
      <c r="J435" s="96"/>
      <c r="K435" s="24"/>
      <c r="L435" s="23"/>
      <c r="M435" s="23"/>
      <c r="N435" s="25"/>
      <c r="O435" s="24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</row>
    <row r="436" spans="4:41" x14ac:dyDescent="0.25">
      <c r="D436" s="25"/>
      <c r="E436" s="25"/>
      <c r="H436" s="23"/>
      <c r="I436" s="23"/>
      <c r="J436" s="96"/>
      <c r="K436" s="24"/>
      <c r="L436" s="23"/>
      <c r="M436" s="23"/>
      <c r="N436" s="25"/>
      <c r="O436" s="24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</row>
    <row r="437" spans="4:41" x14ac:dyDescent="0.25">
      <c r="D437" s="25"/>
      <c r="E437" s="25"/>
      <c r="H437" s="23"/>
      <c r="I437" s="23"/>
      <c r="J437" s="96"/>
      <c r="K437" s="24"/>
      <c r="L437" s="23"/>
      <c r="M437" s="23"/>
      <c r="N437" s="25"/>
      <c r="O437" s="24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</row>
    <row r="438" spans="4:41" x14ac:dyDescent="0.25">
      <c r="D438" s="25"/>
      <c r="E438" s="25"/>
      <c r="H438" s="23"/>
      <c r="I438" s="23"/>
      <c r="J438" s="96"/>
      <c r="K438" s="24"/>
      <c r="L438" s="23"/>
      <c r="M438" s="23"/>
      <c r="N438" s="25"/>
      <c r="O438" s="24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</row>
    <row r="439" spans="4:41" x14ac:dyDescent="0.25">
      <c r="D439" s="25"/>
      <c r="E439" s="25"/>
      <c r="H439" s="23"/>
      <c r="I439" s="23"/>
      <c r="J439" s="96"/>
      <c r="K439" s="24"/>
      <c r="L439" s="23"/>
      <c r="M439" s="23"/>
      <c r="N439" s="25"/>
      <c r="O439" s="24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</row>
    <row r="440" spans="4:41" x14ac:dyDescent="0.25">
      <c r="D440" s="25"/>
      <c r="E440" s="25"/>
      <c r="H440" s="23"/>
      <c r="I440" s="23"/>
      <c r="J440" s="96"/>
      <c r="K440" s="24"/>
      <c r="L440" s="23"/>
      <c r="M440" s="23"/>
      <c r="N440" s="25"/>
      <c r="O440" s="24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</row>
    <row r="441" spans="4:41" x14ac:dyDescent="0.25">
      <c r="D441" s="25"/>
      <c r="E441" s="25"/>
      <c r="H441" s="23"/>
      <c r="I441" s="23"/>
      <c r="J441" s="96"/>
      <c r="K441" s="24"/>
      <c r="L441" s="23"/>
      <c r="M441" s="23"/>
      <c r="N441" s="25"/>
      <c r="O441" s="24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</row>
    <row r="442" spans="4:41" x14ac:dyDescent="0.25">
      <c r="D442" s="25"/>
      <c r="E442" s="25"/>
      <c r="H442" s="23"/>
      <c r="I442" s="23"/>
      <c r="J442" s="96"/>
      <c r="K442" s="24"/>
      <c r="L442" s="23"/>
      <c r="M442" s="23"/>
      <c r="N442" s="25"/>
      <c r="O442" s="24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</row>
    <row r="443" spans="4:41" x14ac:dyDescent="0.25">
      <c r="D443" s="25"/>
      <c r="E443" s="25"/>
      <c r="H443" s="23"/>
      <c r="I443" s="23"/>
      <c r="J443" s="96"/>
      <c r="K443" s="24"/>
      <c r="L443" s="23"/>
      <c r="M443" s="23"/>
      <c r="N443" s="25"/>
      <c r="O443" s="24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</row>
    <row r="444" spans="4:41" x14ac:dyDescent="0.25">
      <c r="D444" s="25"/>
      <c r="E444" s="25"/>
      <c r="H444" s="23"/>
      <c r="I444" s="23"/>
      <c r="J444" s="96"/>
      <c r="K444" s="24"/>
      <c r="L444" s="23"/>
      <c r="M444" s="23"/>
      <c r="N444" s="25"/>
      <c r="O444" s="24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</row>
    <row r="445" spans="4:41" x14ac:dyDescent="0.25">
      <c r="D445" s="25"/>
      <c r="E445" s="25"/>
      <c r="H445" s="23"/>
      <c r="I445" s="23"/>
      <c r="J445" s="96"/>
      <c r="K445" s="24"/>
      <c r="L445" s="23"/>
      <c r="M445" s="23"/>
      <c r="N445" s="25"/>
      <c r="O445" s="24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</row>
    <row r="446" spans="4:41" x14ac:dyDescent="0.25">
      <c r="D446" s="25"/>
      <c r="E446" s="25"/>
      <c r="H446" s="23"/>
      <c r="I446" s="23"/>
      <c r="J446" s="96"/>
      <c r="K446" s="24"/>
      <c r="L446" s="23"/>
      <c r="M446" s="23"/>
      <c r="N446" s="25"/>
      <c r="O446" s="24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</row>
    <row r="447" spans="4:41" x14ac:dyDescent="0.25">
      <c r="D447" s="25"/>
      <c r="E447" s="25"/>
      <c r="H447" s="23"/>
      <c r="I447" s="23"/>
      <c r="J447" s="96"/>
      <c r="K447" s="24"/>
      <c r="L447" s="23"/>
      <c r="M447" s="23"/>
      <c r="N447" s="25"/>
      <c r="O447" s="24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</row>
    <row r="448" spans="4:41" x14ac:dyDescent="0.25">
      <c r="D448" s="25"/>
      <c r="E448" s="25"/>
      <c r="H448" s="23"/>
      <c r="I448" s="23"/>
      <c r="J448" s="96"/>
      <c r="K448" s="24"/>
      <c r="L448" s="23"/>
      <c r="M448" s="23"/>
      <c r="N448" s="25"/>
      <c r="O448" s="24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</row>
    <row r="449" spans="4:41" x14ac:dyDescent="0.25">
      <c r="D449" s="25"/>
      <c r="E449" s="25"/>
      <c r="H449" s="23"/>
      <c r="I449" s="23"/>
      <c r="J449" s="96"/>
      <c r="K449" s="24"/>
      <c r="L449" s="23"/>
      <c r="M449" s="23"/>
      <c r="N449" s="25"/>
      <c r="O449" s="24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</row>
    <row r="450" spans="4:41" x14ac:dyDescent="0.25">
      <c r="D450" s="25"/>
      <c r="E450" s="25"/>
      <c r="H450" s="23"/>
      <c r="I450" s="23"/>
      <c r="J450" s="96"/>
      <c r="K450" s="24"/>
      <c r="L450" s="23"/>
      <c r="M450" s="23"/>
      <c r="N450" s="25"/>
      <c r="O450" s="24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</row>
    <row r="451" spans="4:41" x14ac:dyDescent="0.25">
      <c r="D451" s="25"/>
      <c r="E451" s="25"/>
      <c r="H451" s="23"/>
      <c r="I451" s="23"/>
      <c r="J451" s="96"/>
      <c r="K451" s="24"/>
      <c r="L451" s="23"/>
      <c r="M451" s="23"/>
      <c r="N451" s="25"/>
      <c r="O451" s="24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</row>
    <row r="452" spans="4:41" x14ac:dyDescent="0.25">
      <c r="D452" s="25"/>
      <c r="E452" s="25"/>
      <c r="H452" s="23"/>
      <c r="I452" s="23"/>
      <c r="J452" s="96"/>
      <c r="K452" s="24"/>
      <c r="L452" s="23"/>
      <c r="M452" s="23"/>
      <c r="N452" s="25"/>
      <c r="O452" s="24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</row>
    <row r="453" spans="4:41" x14ac:dyDescent="0.25">
      <c r="D453" s="25"/>
      <c r="E453" s="25"/>
      <c r="H453" s="23"/>
      <c r="I453" s="23"/>
      <c r="J453" s="96"/>
      <c r="K453" s="24"/>
      <c r="L453" s="23"/>
      <c r="M453" s="23"/>
      <c r="N453" s="25"/>
      <c r="O453" s="24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</row>
    <row r="454" spans="4:41" x14ac:dyDescent="0.25">
      <c r="D454" s="25"/>
      <c r="E454" s="25"/>
      <c r="H454" s="23"/>
      <c r="I454" s="23"/>
      <c r="J454" s="96"/>
      <c r="K454" s="24"/>
      <c r="L454" s="23"/>
      <c r="M454" s="23"/>
      <c r="N454" s="25"/>
      <c r="O454" s="24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</row>
    <row r="455" spans="4:41" x14ac:dyDescent="0.25">
      <c r="D455" s="25"/>
      <c r="E455" s="25"/>
      <c r="H455" s="23"/>
      <c r="I455" s="23"/>
      <c r="J455" s="96"/>
      <c r="K455" s="24"/>
      <c r="L455" s="23"/>
      <c r="M455" s="23"/>
      <c r="N455" s="25"/>
      <c r="O455" s="24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</row>
    <row r="456" spans="4:41" x14ac:dyDescent="0.25">
      <c r="D456" s="25"/>
      <c r="E456" s="25"/>
      <c r="H456" s="23"/>
      <c r="I456" s="23"/>
      <c r="J456" s="96"/>
      <c r="K456" s="24"/>
      <c r="L456" s="23"/>
      <c r="M456" s="23"/>
      <c r="N456" s="25"/>
      <c r="O456" s="24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</row>
    <row r="457" spans="4:41" x14ac:dyDescent="0.25">
      <c r="D457" s="25"/>
      <c r="E457" s="25"/>
      <c r="H457" s="23"/>
      <c r="I457" s="23"/>
      <c r="J457" s="96"/>
      <c r="K457" s="24"/>
      <c r="L457" s="23"/>
      <c r="M457" s="23"/>
      <c r="N457" s="25"/>
      <c r="O457" s="24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</row>
    <row r="458" spans="4:41" x14ac:dyDescent="0.25">
      <c r="D458" s="25"/>
      <c r="E458" s="25"/>
      <c r="H458" s="23"/>
      <c r="I458" s="23"/>
      <c r="J458" s="96"/>
      <c r="K458" s="24"/>
      <c r="L458" s="23"/>
      <c r="M458" s="23"/>
      <c r="N458" s="25"/>
      <c r="O458" s="24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</row>
    <row r="459" spans="4:41" x14ac:dyDescent="0.25">
      <c r="D459" s="25"/>
      <c r="E459" s="25"/>
      <c r="H459" s="23"/>
      <c r="I459" s="23"/>
      <c r="J459" s="96"/>
      <c r="K459" s="24"/>
      <c r="L459" s="23"/>
      <c r="M459" s="23"/>
      <c r="N459" s="25"/>
      <c r="O459" s="24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</row>
    <row r="460" spans="4:41" x14ac:dyDescent="0.25">
      <c r="D460" s="25"/>
      <c r="E460" s="25"/>
      <c r="H460" s="23"/>
      <c r="I460" s="23"/>
      <c r="J460" s="96"/>
      <c r="K460" s="24"/>
      <c r="L460" s="23"/>
      <c r="M460" s="23"/>
      <c r="N460" s="25"/>
      <c r="O460" s="24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</row>
    <row r="461" spans="4:41" x14ac:dyDescent="0.25">
      <c r="D461" s="25"/>
      <c r="E461" s="25"/>
      <c r="H461" s="23"/>
      <c r="I461" s="23"/>
      <c r="J461" s="96"/>
      <c r="K461" s="24"/>
      <c r="L461" s="23"/>
      <c r="M461" s="23"/>
      <c r="N461" s="25"/>
      <c r="O461" s="24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</row>
    <row r="462" spans="4:41" x14ac:dyDescent="0.25">
      <c r="D462" s="25"/>
      <c r="E462" s="25"/>
      <c r="H462" s="23"/>
      <c r="I462" s="23"/>
      <c r="J462" s="96"/>
      <c r="K462" s="24"/>
      <c r="L462" s="23"/>
      <c r="M462" s="23"/>
      <c r="N462" s="25"/>
      <c r="O462" s="24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</row>
    <row r="463" spans="4:41" x14ac:dyDescent="0.25">
      <c r="D463" s="25"/>
      <c r="E463" s="25"/>
      <c r="H463" s="23"/>
      <c r="I463" s="23"/>
      <c r="J463" s="96"/>
      <c r="K463" s="24"/>
      <c r="L463" s="23"/>
      <c r="M463" s="23"/>
      <c r="N463" s="25"/>
      <c r="O463" s="24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</row>
    <row r="464" spans="4:41" x14ac:dyDescent="0.25">
      <c r="D464" s="25"/>
      <c r="E464" s="25"/>
      <c r="H464" s="23"/>
      <c r="I464" s="23"/>
      <c r="J464" s="96"/>
      <c r="K464" s="24"/>
      <c r="L464" s="23"/>
      <c r="M464" s="23"/>
      <c r="N464" s="25"/>
      <c r="O464" s="24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</row>
    <row r="465" spans="4:41" x14ac:dyDescent="0.25">
      <c r="D465" s="25"/>
      <c r="E465" s="25"/>
      <c r="H465" s="23"/>
      <c r="I465" s="23"/>
      <c r="J465" s="96"/>
      <c r="K465" s="24"/>
      <c r="L465" s="23"/>
      <c r="M465" s="23"/>
      <c r="N465" s="25"/>
      <c r="O465" s="24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</row>
    <row r="466" spans="4:41" x14ac:dyDescent="0.25">
      <c r="D466" s="25"/>
      <c r="E466" s="25"/>
      <c r="H466" s="23"/>
      <c r="I466" s="23"/>
      <c r="J466" s="96"/>
      <c r="K466" s="24"/>
      <c r="L466" s="23"/>
      <c r="M466" s="23"/>
      <c r="N466" s="25"/>
      <c r="O466" s="24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</row>
    <row r="467" spans="4:41" x14ac:dyDescent="0.25">
      <c r="D467" s="25"/>
      <c r="E467" s="25"/>
      <c r="H467" s="23"/>
      <c r="I467" s="23"/>
      <c r="J467" s="96"/>
      <c r="K467" s="24"/>
      <c r="L467" s="23"/>
      <c r="M467" s="23"/>
      <c r="N467" s="25"/>
      <c r="O467" s="24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</row>
    <row r="468" spans="4:41" x14ac:dyDescent="0.25">
      <c r="D468" s="25"/>
      <c r="E468" s="25"/>
      <c r="H468" s="23"/>
      <c r="I468" s="23"/>
      <c r="J468" s="96"/>
      <c r="K468" s="24"/>
      <c r="L468" s="23"/>
      <c r="M468" s="23"/>
      <c r="N468" s="25"/>
      <c r="O468" s="24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</row>
    <row r="469" spans="4:41" x14ac:dyDescent="0.25">
      <c r="D469" s="25"/>
      <c r="E469" s="25"/>
      <c r="H469" s="23"/>
      <c r="I469" s="23"/>
      <c r="J469" s="96"/>
      <c r="K469" s="24"/>
      <c r="L469" s="23"/>
      <c r="M469" s="23"/>
      <c r="N469" s="25"/>
      <c r="O469" s="24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</row>
    <row r="470" spans="4:41" x14ac:dyDescent="0.25">
      <c r="D470" s="25"/>
      <c r="E470" s="25"/>
      <c r="H470" s="23"/>
      <c r="I470" s="23"/>
      <c r="J470" s="96"/>
      <c r="K470" s="24"/>
      <c r="L470" s="23"/>
      <c r="M470" s="23"/>
      <c r="N470" s="25"/>
      <c r="O470" s="24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</row>
    <row r="471" spans="4:41" x14ac:dyDescent="0.25">
      <c r="D471" s="25"/>
      <c r="E471" s="25"/>
      <c r="H471" s="23"/>
      <c r="I471" s="23"/>
      <c r="J471" s="96"/>
      <c r="K471" s="24"/>
      <c r="L471" s="23"/>
      <c r="M471" s="23"/>
      <c r="N471" s="25"/>
      <c r="O471" s="24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</row>
    <row r="472" spans="4:41" x14ac:dyDescent="0.25">
      <c r="D472" s="25"/>
      <c r="E472" s="25"/>
      <c r="H472" s="23"/>
      <c r="I472" s="23"/>
      <c r="J472" s="96"/>
      <c r="K472" s="24"/>
      <c r="L472" s="23"/>
      <c r="M472" s="23"/>
      <c r="N472" s="25"/>
      <c r="O472" s="24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</row>
    <row r="473" spans="4:41" x14ac:dyDescent="0.25">
      <c r="D473" s="25"/>
      <c r="E473" s="25"/>
      <c r="H473" s="23"/>
      <c r="I473" s="23"/>
      <c r="J473" s="96"/>
      <c r="K473" s="24"/>
      <c r="L473" s="23"/>
      <c r="M473" s="23"/>
      <c r="N473" s="25"/>
      <c r="O473" s="24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</row>
    <row r="474" spans="4:41" x14ac:dyDescent="0.25">
      <c r="D474" s="25"/>
      <c r="E474" s="25"/>
      <c r="H474" s="23"/>
      <c r="I474" s="23"/>
      <c r="J474" s="96"/>
      <c r="K474" s="24"/>
      <c r="L474" s="23"/>
      <c r="M474" s="23"/>
      <c r="N474" s="25"/>
      <c r="O474" s="24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</row>
    <row r="475" spans="4:41" x14ac:dyDescent="0.25">
      <c r="D475" s="25"/>
      <c r="E475" s="25"/>
      <c r="H475" s="23"/>
      <c r="I475" s="23"/>
      <c r="J475" s="96"/>
      <c r="K475" s="24"/>
      <c r="L475" s="23"/>
      <c r="M475" s="23"/>
      <c r="N475" s="25"/>
      <c r="O475" s="24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</row>
    <row r="476" spans="4:41" x14ac:dyDescent="0.25">
      <c r="D476" s="25"/>
      <c r="E476" s="25"/>
      <c r="H476" s="23"/>
      <c r="I476" s="23"/>
      <c r="J476" s="96"/>
      <c r="K476" s="24"/>
      <c r="L476" s="23"/>
      <c r="M476" s="23"/>
      <c r="N476" s="25"/>
      <c r="O476" s="24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</row>
    <row r="477" spans="4:41" x14ac:dyDescent="0.25">
      <c r="D477" s="25"/>
      <c r="E477" s="25"/>
      <c r="H477" s="23"/>
      <c r="I477" s="23"/>
      <c r="J477" s="96"/>
      <c r="K477" s="24"/>
      <c r="L477" s="23"/>
      <c r="M477" s="23"/>
      <c r="N477" s="25"/>
      <c r="O477" s="24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</row>
    <row r="478" spans="4:41" x14ac:dyDescent="0.25">
      <c r="D478" s="25"/>
      <c r="E478" s="25"/>
      <c r="H478" s="23"/>
      <c r="I478" s="23"/>
      <c r="J478" s="96"/>
      <c r="K478" s="24"/>
      <c r="L478" s="23"/>
      <c r="M478" s="23"/>
      <c r="N478" s="25"/>
      <c r="O478" s="24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</row>
    <row r="479" spans="4:41" x14ac:dyDescent="0.25">
      <c r="D479" s="25"/>
      <c r="E479" s="25"/>
      <c r="H479" s="23"/>
      <c r="I479" s="23"/>
      <c r="J479" s="96"/>
      <c r="K479" s="24"/>
      <c r="L479" s="23"/>
      <c r="M479" s="23"/>
      <c r="N479" s="25"/>
      <c r="O479" s="24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</row>
    <row r="480" spans="4:41" x14ac:dyDescent="0.25">
      <c r="D480" s="25"/>
      <c r="E480" s="25"/>
      <c r="H480" s="23"/>
      <c r="I480" s="23"/>
      <c r="J480" s="96"/>
      <c r="K480" s="24"/>
      <c r="L480" s="23"/>
      <c r="M480" s="23"/>
      <c r="N480" s="25"/>
      <c r="O480" s="24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</row>
    <row r="481" spans="4:41" x14ac:dyDescent="0.25">
      <c r="D481" s="25"/>
      <c r="E481" s="25"/>
      <c r="H481" s="23"/>
      <c r="I481" s="23"/>
      <c r="J481" s="96"/>
      <c r="K481" s="24"/>
      <c r="L481" s="23"/>
      <c r="M481" s="23"/>
      <c r="N481" s="25"/>
      <c r="O481" s="24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</row>
    <row r="482" spans="4:41" x14ac:dyDescent="0.25">
      <c r="D482" s="25"/>
      <c r="E482" s="25"/>
      <c r="H482" s="23"/>
      <c r="I482" s="23"/>
      <c r="J482" s="96"/>
      <c r="K482" s="24"/>
      <c r="L482" s="23"/>
      <c r="M482" s="23"/>
      <c r="N482" s="25"/>
      <c r="O482" s="24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</row>
    <row r="483" spans="4:41" x14ac:dyDescent="0.25">
      <c r="D483" s="25"/>
      <c r="E483" s="25"/>
      <c r="H483" s="23"/>
      <c r="I483" s="23"/>
      <c r="J483" s="96"/>
      <c r="K483" s="24"/>
      <c r="L483" s="23"/>
      <c r="M483" s="23"/>
      <c r="N483" s="25"/>
      <c r="O483" s="24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</row>
    <row r="484" spans="4:41" x14ac:dyDescent="0.25">
      <c r="D484" s="25"/>
      <c r="E484" s="25"/>
      <c r="H484" s="23"/>
      <c r="I484" s="23"/>
      <c r="J484" s="96"/>
      <c r="K484" s="24"/>
      <c r="L484" s="23"/>
      <c r="M484" s="23"/>
      <c r="N484" s="25"/>
      <c r="O484" s="24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</row>
    <row r="485" spans="4:41" x14ac:dyDescent="0.25">
      <c r="D485" s="25"/>
      <c r="E485" s="25"/>
      <c r="H485" s="23"/>
      <c r="I485" s="23"/>
      <c r="J485" s="96"/>
      <c r="K485" s="24"/>
      <c r="L485" s="23"/>
      <c r="M485" s="23"/>
      <c r="N485" s="25"/>
      <c r="O485" s="24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</row>
    <row r="486" spans="4:41" x14ac:dyDescent="0.25">
      <c r="D486" s="25"/>
      <c r="E486" s="25"/>
      <c r="H486" s="23"/>
      <c r="I486" s="23"/>
      <c r="J486" s="96"/>
      <c r="K486" s="24"/>
      <c r="L486" s="23"/>
      <c r="M486" s="23"/>
      <c r="N486" s="25"/>
      <c r="O486" s="24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</row>
    <row r="487" spans="4:41" x14ac:dyDescent="0.25">
      <c r="D487" s="25"/>
      <c r="E487" s="25"/>
      <c r="H487" s="23"/>
      <c r="I487" s="23"/>
      <c r="J487" s="96"/>
      <c r="K487" s="24"/>
      <c r="L487" s="23"/>
      <c r="M487" s="23"/>
      <c r="N487" s="25"/>
      <c r="O487" s="24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</row>
    <row r="488" spans="4:41" x14ac:dyDescent="0.25">
      <c r="D488" s="25"/>
      <c r="E488" s="25"/>
      <c r="H488" s="23"/>
      <c r="I488" s="23"/>
      <c r="J488" s="96"/>
      <c r="K488" s="24"/>
      <c r="L488" s="23"/>
      <c r="M488" s="23"/>
      <c r="N488" s="25"/>
      <c r="O488" s="24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</row>
    <row r="489" spans="4:41" x14ac:dyDescent="0.25">
      <c r="D489" s="25"/>
      <c r="E489" s="25"/>
      <c r="H489" s="23"/>
      <c r="I489" s="23"/>
      <c r="J489" s="96"/>
      <c r="K489" s="24"/>
      <c r="L489" s="23"/>
      <c r="M489" s="23"/>
      <c r="N489" s="25"/>
      <c r="O489" s="24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</row>
    <row r="490" spans="4:41" x14ac:dyDescent="0.25">
      <c r="D490" s="25"/>
      <c r="E490" s="25"/>
      <c r="H490" s="23"/>
      <c r="I490" s="23"/>
      <c r="J490" s="96"/>
      <c r="K490" s="24"/>
      <c r="L490" s="23"/>
      <c r="M490" s="23"/>
      <c r="N490" s="25"/>
      <c r="O490" s="24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</row>
    <row r="491" spans="4:41" x14ac:dyDescent="0.25">
      <c r="D491" s="25"/>
      <c r="E491" s="25"/>
      <c r="H491" s="23"/>
      <c r="I491" s="23"/>
      <c r="J491" s="96"/>
      <c r="K491" s="24"/>
      <c r="L491" s="23"/>
      <c r="M491" s="23"/>
      <c r="N491" s="25"/>
      <c r="O491" s="24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</row>
    <row r="492" spans="4:41" x14ac:dyDescent="0.25">
      <c r="D492" s="25"/>
      <c r="E492" s="25"/>
      <c r="H492" s="23"/>
      <c r="I492" s="23"/>
      <c r="J492" s="96"/>
      <c r="K492" s="24"/>
      <c r="L492" s="23"/>
      <c r="M492" s="23"/>
      <c r="N492" s="25"/>
      <c r="O492" s="24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</row>
    <row r="493" spans="4:41" x14ac:dyDescent="0.25">
      <c r="D493" s="25"/>
      <c r="E493" s="25"/>
      <c r="H493" s="23"/>
      <c r="I493" s="23"/>
      <c r="J493" s="96"/>
      <c r="K493" s="24"/>
      <c r="L493" s="23"/>
      <c r="M493" s="23"/>
      <c r="N493" s="25"/>
      <c r="O493" s="24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</row>
    <row r="494" spans="4:41" x14ac:dyDescent="0.25">
      <c r="D494" s="25"/>
      <c r="E494" s="25"/>
      <c r="H494" s="23"/>
      <c r="I494" s="23"/>
      <c r="J494" s="96"/>
      <c r="K494" s="24"/>
      <c r="L494" s="23"/>
      <c r="M494" s="23"/>
      <c r="N494" s="25"/>
      <c r="O494" s="24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</row>
    <row r="495" spans="4:41" x14ac:dyDescent="0.25">
      <c r="D495" s="25"/>
      <c r="E495" s="25"/>
      <c r="H495" s="23"/>
      <c r="I495" s="23"/>
      <c r="J495" s="96"/>
      <c r="K495" s="24"/>
      <c r="L495" s="23"/>
      <c r="M495" s="23"/>
      <c r="N495" s="25"/>
      <c r="O495" s="24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</row>
    <row r="496" spans="4:41" x14ac:dyDescent="0.25">
      <c r="D496" s="25"/>
      <c r="E496" s="25"/>
      <c r="H496" s="23"/>
      <c r="I496" s="23"/>
      <c r="J496" s="96"/>
      <c r="K496" s="24"/>
      <c r="L496" s="23"/>
      <c r="M496" s="23"/>
      <c r="N496" s="25"/>
      <c r="O496" s="24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</row>
    <row r="497" spans="4:41" x14ac:dyDescent="0.25">
      <c r="D497" s="25"/>
      <c r="E497" s="25"/>
      <c r="H497" s="23"/>
      <c r="I497" s="23"/>
      <c r="J497" s="96"/>
      <c r="K497" s="24"/>
      <c r="L497" s="23"/>
      <c r="M497" s="23"/>
      <c r="N497" s="25"/>
      <c r="O497" s="24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</row>
    <row r="498" spans="4:41" x14ac:dyDescent="0.25">
      <c r="D498" s="25"/>
      <c r="E498" s="25"/>
      <c r="H498" s="23"/>
      <c r="I498" s="23"/>
      <c r="J498" s="96"/>
      <c r="K498" s="24"/>
      <c r="L498" s="23"/>
      <c r="M498" s="23"/>
      <c r="N498" s="25"/>
      <c r="O498" s="24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</row>
    <row r="499" spans="4:41" x14ac:dyDescent="0.25">
      <c r="D499" s="25"/>
      <c r="E499" s="25"/>
      <c r="H499" s="23"/>
      <c r="I499" s="23"/>
      <c r="J499" s="96"/>
      <c r="K499" s="24"/>
      <c r="L499" s="23"/>
      <c r="M499" s="23"/>
      <c r="N499" s="25"/>
      <c r="O499" s="24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</row>
    <row r="500" spans="4:41" x14ac:dyDescent="0.25">
      <c r="D500" s="25"/>
      <c r="E500" s="25"/>
      <c r="H500" s="23"/>
      <c r="I500" s="23"/>
      <c r="J500" s="96"/>
      <c r="K500" s="24"/>
      <c r="L500" s="23"/>
      <c r="M500" s="23"/>
      <c r="N500" s="25"/>
      <c r="O500" s="24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</row>
    <row r="501" spans="4:41" x14ac:dyDescent="0.25">
      <c r="D501" s="25"/>
      <c r="E501" s="25"/>
      <c r="H501" s="23"/>
      <c r="I501" s="23"/>
      <c r="J501" s="96"/>
      <c r="K501" s="24"/>
      <c r="L501" s="23"/>
      <c r="M501" s="23"/>
      <c r="N501" s="25"/>
      <c r="O501" s="24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</row>
    <row r="502" spans="4:41" x14ac:dyDescent="0.25">
      <c r="D502" s="25"/>
      <c r="E502" s="25"/>
      <c r="H502" s="23"/>
      <c r="I502" s="23"/>
      <c r="J502" s="96"/>
      <c r="K502" s="24"/>
      <c r="L502" s="23"/>
      <c r="M502" s="23"/>
      <c r="N502" s="25"/>
      <c r="O502" s="24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</row>
    <row r="503" spans="4:41" x14ac:dyDescent="0.25">
      <c r="D503" s="25"/>
      <c r="E503" s="25"/>
      <c r="H503" s="23"/>
      <c r="I503" s="23"/>
      <c r="J503" s="96"/>
      <c r="K503" s="24"/>
      <c r="L503" s="23"/>
      <c r="M503" s="23"/>
      <c r="N503" s="25"/>
      <c r="O503" s="24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</row>
    <row r="504" spans="4:41" x14ac:dyDescent="0.25">
      <c r="D504" s="25"/>
      <c r="E504" s="25"/>
      <c r="H504" s="23"/>
      <c r="I504" s="23"/>
      <c r="J504" s="96"/>
      <c r="K504" s="24"/>
      <c r="L504" s="23"/>
      <c r="M504" s="23"/>
      <c r="N504" s="25"/>
      <c r="O504" s="24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</row>
    <row r="505" spans="4:41" x14ac:dyDescent="0.25">
      <c r="D505" s="25"/>
      <c r="E505" s="25"/>
      <c r="H505" s="23"/>
      <c r="I505" s="23"/>
      <c r="J505" s="96"/>
      <c r="K505" s="24"/>
      <c r="L505" s="23"/>
      <c r="M505" s="23"/>
      <c r="N505" s="25"/>
      <c r="O505" s="24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</row>
    <row r="506" spans="4:41" x14ac:dyDescent="0.25">
      <c r="D506" s="25"/>
      <c r="E506" s="25"/>
      <c r="H506" s="23"/>
      <c r="I506" s="23"/>
      <c r="J506" s="96"/>
      <c r="K506" s="24"/>
      <c r="L506" s="23"/>
      <c r="M506" s="23"/>
      <c r="N506" s="25"/>
      <c r="O506" s="24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</row>
    <row r="507" spans="4:41" x14ac:dyDescent="0.25">
      <c r="D507" s="25"/>
      <c r="E507" s="25"/>
      <c r="H507" s="23"/>
      <c r="I507" s="23"/>
      <c r="J507" s="96"/>
      <c r="K507" s="24"/>
      <c r="L507" s="23"/>
      <c r="M507" s="23"/>
      <c r="N507" s="25"/>
      <c r="O507" s="24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</row>
    <row r="508" spans="4:41" x14ac:dyDescent="0.25">
      <c r="D508" s="25"/>
      <c r="E508" s="25"/>
      <c r="H508" s="23"/>
      <c r="I508" s="23"/>
      <c r="J508" s="96"/>
      <c r="K508" s="24"/>
      <c r="L508" s="23"/>
      <c r="M508" s="23"/>
      <c r="N508" s="25"/>
      <c r="O508" s="24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</row>
    <row r="509" spans="4:41" x14ac:dyDescent="0.25">
      <c r="D509" s="25"/>
      <c r="E509" s="25"/>
      <c r="H509" s="23"/>
      <c r="I509" s="23"/>
      <c r="J509" s="96"/>
      <c r="K509" s="24"/>
      <c r="L509" s="23"/>
      <c r="M509" s="23"/>
      <c r="N509" s="25"/>
      <c r="O509" s="24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</row>
    <row r="510" spans="4:41" x14ac:dyDescent="0.25">
      <c r="D510" s="25"/>
      <c r="E510" s="25"/>
      <c r="H510" s="23"/>
      <c r="I510" s="23"/>
      <c r="J510" s="96"/>
      <c r="K510" s="24"/>
      <c r="L510" s="23"/>
      <c r="M510" s="23"/>
      <c r="N510" s="25"/>
      <c r="O510" s="24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</row>
    <row r="511" spans="4:41" x14ac:dyDescent="0.25">
      <c r="D511" s="25"/>
      <c r="E511" s="25"/>
      <c r="H511" s="23"/>
      <c r="I511" s="23"/>
      <c r="J511" s="96"/>
      <c r="K511" s="24"/>
      <c r="L511" s="23"/>
      <c r="M511" s="23"/>
      <c r="N511" s="25"/>
      <c r="O511" s="24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</row>
    <row r="512" spans="4:41" x14ac:dyDescent="0.25">
      <c r="D512" s="25"/>
      <c r="E512" s="25"/>
      <c r="H512" s="23"/>
      <c r="I512" s="23"/>
      <c r="J512" s="96"/>
      <c r="K512" s="24"/>
      <c r="L512" s="23"/>
      <c r="M512" s="23"/>
      <c r="N512" s="25"/>
      <c r="O512" s="24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</row>
    <row r="513" spans="4:41" x14ac:dyDescent="0.25">
      <c r="D513" s="25"/>
      <c r="E513" s="25"/>
      <c r="H513" s="23"/>
      <c r="I513" s="23"/>
      <c r="J513" s="96"/>
      <c r="K513" s="24"/>
      <c r="L513" s="23"/>
      <c r="M513" s="23"/>
      <c r="N513" s="25"/>
      <c r="O513" s="24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</row>
    <row r="514" spans="4:41" x14ac:dyDescent="0.25">
      <c r="D514" s="25"/>
      <c r="E514" s="25"/>
      <c r="H514" s="23"/>
      <c r="I514" s="23"/>
      <c r="J514" s="96"/>
      <c r="K514" s="24"/>
      <c r="L514" s="23"/>
      <c r="M514" s="23"/>
      <c r="N514" s="25"/>
      <c r="O514" s="24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</row>
    <row r="515" spans="4:41" x14ac:dyDescent="0.25">
      <c r="D515" s="25"/>
      <c r="E515" s="25"/>
      <c r="H515" s="23"/>
      <c r="I515" s="23"/>
      <c r="J515" s="96"/>
      <c r="K515" s="24"/>
      <c r="L515" s="23"/>
      <c r="M515" s="23"/>
      <c r="N515" s="25"/>
      <c r="O515" s="24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</row>
    <row r="516" spans="4:41" x14ac:dyDescent="0.25">
      <c r="D516" s="25"/>
      <c r="E516" s="25"/>
      <c r="H516" s="23"/>
      <c r="I516" s="23"/>
      <c r="J516" s="96"/>
      <c r="K516" s="24"/>
      <c r="L516" s="23"/>
      <c r="M516" s="23"/>
      <c r="N516" s="25"/>
      <c r="O516" s="24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</row>
    <row r="517" spans="4:41" x14ac:dyDescent="0.25">
      <c r="D517" s="25"/>
      <c r="E517" s="25"/>
      <c r="H517" s="23"/>
      <c r="I517" s="23"/>
      <c r="J517" s="96"/>
      <c r="K517" s="24"/>
      <c r="L517" s="23"/>
      <c r="M517" s="23"/>
      <c r="N517" s="25"/>
      <c r="O517" s="24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</row>
    <row r="518" spans="4:41" x14ac:dyDescent="0.25">
      <c r="D518" s="25"/>
      <c r="E518" s="25"/>
      <c r="H518" s="23"/>
      <c r="I518" s="23"/>
      <c r="J518" s="96"/>
      <c r="K518" s="24"/>
      <c r="L518" s="23"/>
      <c r="M518" s="23"/>
      <c r="N518" s="25"/>
      <c r="O518" s="24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</row>
    <row r="519" spans="4:41" x14ac:dyDescent="0.25">
      <c r="D519" s="25"/>
      <c r="E519" s="25"/>
      <c r="H519" s="23"/>
      <c r="I519" s="23"/>
      <c r="J519" s="96"/>
      <c r="K519" s="24"/>
      <c r="L519" s="23"/>
      <c r="M519" s="23"/>
      <c r="N519" s="25"/>
      <c r="O519" s="24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</row>
    <row r="520" spans="4:41" x14ac:dyDescent="0.25">
      <c r="D520" s="25"/>
      <c r="E520" s="25"/>
      <c r="H520" s="23"/>
      <c r="I520" s="23"/>
      <c r="J520" s="96"/>
      <c r="K520" s="24"/>
      <c r="L520" s="23"/>
      <c r="M520" s="23"/>
      <c r="N520" s="25"/>
      <c r="O520" s="24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</row>
    <row r="521" spans="4:41" x14ac:dyDescent="0.25">
      <c r="D521" s="25"/>
      <c r="E521" s="25"/>
      <c r="H521" s="23"/>
      <c r="I521" s="23"/>
      <c r="J521" s="96"/>
      <c r="K521" s="24"/>
      <c r="L521" s="23"/>
      <c r="M521" s="23"/>
      <c r="N521" s="25"/>
      <c r="O521" s="24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</row>
    <row r="522" spans="4:41" x14ac:dyDescent="0.25">
      <c r="D522" s="25"/>
      <c r="E522" s="25"/>
      <c r="H522" s="23"/>
      <c r="I522" s="23"/>
      <c r="J522" s="96"/>
      <c r="K522" s="24"/>
      <c r="L522" s="23"/>
      <c r="M522" s="23"/>
      <c r="N522" s="25"/>
      <c r="O522" s="24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</row>
    <row r="523" spans="4:41" x14ac:dyDescent="0.25">
      <c r="D523" s="25"/>
      <c r="E523" s="25"/>
      <c r="H523" s="23"/>
      <c r="I523" s="23"/>
      <c r="J523" s="96"/>
      <c r="K523" s="24"/>
      <c r="L523" s="23"/>
      <c r="M523" s="23"/>
      <c r="N523" s="25"/>
      <c r="O523" s="24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</row>
    <row r="524" spans="4:41" x14ac:dyDescent="0.25">
      <c r="D524" s="25"/>
      <c r="E524" s="25"/>
      <c r="H524" s="23"/>
      <c r="I524" s="23"/>
      <c r="J524" s="96"/>
      <c r="K524" s="24"/>
      <c r="L524" s="23"/>
      <c r="M524" s="23"/>
      <c r="N524" s="25"/>
      <c r="O524" s="24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</row>
    <row r="525" spans="4:41" x14ac:dyDescent="0.25">
      <c r="D525" s="25"/>
      <c r="E525" s="25"/>
      <c r="H525" s="23"/>
      <c r="I525" s="23"/>
      <c r="J525" s="96"/>
      <c r="K525" s="24"/>
      <c r="L525" s="23"/>
      <c r="M525" s="23"/>
      <c r="N525" s="25"/>
      <c r="O525" s="24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</row>
    <row r="526" spans="4:41" x14ac:dyDescent="0.25">
      <c r="D526" s="25"/>
      <c r="E526" s="25"/>
      <c r="H526" s="23"/>
      <c r="I526" s="23"/>
      <c r="J526" s="96"/>
      <c r="K526" s="24"/>
      <c r="L526" s="23"/>
      <c r="M526" s="23"/>
      <c r="N526" s="25"/>
      <c r="O526" s="24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</row>
    <row r="527" spans="4:41" x14ac:dyDescent="0.25">
      <c r="D527" s="25"/>
      <c r="E527" s="25"/>
      <c r="H527" s="23"/>
      <c r="I527" s="23"/>
      <c r="J527" s="96"/>
      <c r="K527" s="24"/>
      <c r="L527" s="23"/>
      <c r="M527" s="23"/>
      <c r="N527" s="25"/>
      <c r="O527" s="24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</row>
    <row r="528" spans="4:41" x14ac:dyDescent="0.25">
      <c r="D528" s="25"/>
      <c r="E528" s="25"/>
      <c r="H528" s="23"/>
      <c r="I528" s="23"/>
      <c r="J528" s="96"/>
      <c r="K528" s="24"/>
      <c r="L528" s="23"/>
      <c r="M528" s="23"/>
      <c r="N528" s="25"/>
      <c r="O528" s="24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</row>
    <row r="529" spans="4:41" x14ac:dyDescent="0.25">
      <c r="D529" s="25"/>
      <c r="E529" s="25"/>
      <c r="H529" s="23"/>
      <c r="I529" s="23"/>
      <c r="J529" s="96"/>
      <c r="K529" s="24"/>
      <c r="L529" s="23"/>
      <c r="M529" s="23"/>
      <c r="N529" s="25"/>
      <c r="O529" s="24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</row>
    <row r="530" spans="4:41" x14ac:dyDescent="0.25">
      <c r="D530" s="25"/>
      <c r="E530" s="25"/>
      <c r="H530" s="23"/>
      <c r="I530" s="23"/>
      <c r="J530" s="96"/>
      <c r="K530" s="24"/>
      <c r="L530" s="23"/>
      <c r="M530" s="23"/>
      <c r="N530" s="25"/>
      <c r="O530" s="24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</row>
    <row r="531" spans="4:41" x14ac:dyDescent="0.25">
      <c r="D531" s="25"/>
      <c r="E531" s="25"/>
      <c r="H531" s="23"/>
      <c r="I531" s="23"/>
      <c r="J531" s="96"/>
      <c r="K531" s="24"/>
      <c r="L531" s="23"/>
      <c r="M531" s="23"/>
      <c r="N531" s="25"/>
      <c r="O531" s="24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</row>
    <row r="532" spans="4:41" x14ac:dyDescent="0.25">
      <c r="D532" s="25"/>
      <c r="E532" s="25"/>
      <c r="H532" s="23"/>
      <c r="I532" s="23"/>
      <c r="J532" s="96"/>
      <c r="K532" s="24"/>
      <c r="L532" s="23"/>
      <c r="M532" s="23"/>
      <c r="N532" s="25"/>
      <c r="O532" s="24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</row>
    <row r="533" spans="4:41" x14ac:dyDescent="0.25">
      <c r="D533" s="25"/>
      <c r="E533" s="25"/>
      <c r="H533" s="23"/>
      <c r="I533" s="23"/>
      <c r="J533" s="96"/>
      <c r="K533" s="24"/>
      <c r="L533" s="23"/>
      <c r="M533" s="23"/>
      <c r="N533" s="25"/>
      <c r="O533" s="24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</row>
    <row r="534" spans="4:41" x14ac:dyDescent="0.25">
      <c r="D534" s="25"/>
      <c r="E534" s="25"/>
      <c r="H534" s="23"/>
      <c r="I534" s="23"/>
      <c r="J534" s="96"/>
      <c r="K534" s="24"/>
      <c r="L534" s="23"/>
      <c r="M534" s="23"/>
      <c r="N534" s="25"/>
      <c r="O534" s="24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</row>
    <row r="535" spans="4:41" x14ac:dyDescent="0.25">
      <c r="D535" s="25"/>
      <c r="E535" s="25"/>
      <c r="H535" s="23"/>
      <c r="I535" s="23"/>
      <c r="J535" s="96"/>
      <c r="K535" s="24"/>
      <c r="L535" s="23"/>
      <c r="M535" s="23"/>
      <c r="N535" s="25"/>
      <c r="O535" s="24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</row>
    <row r="536" spans="4:41" x14ac:dyDescent="0.25">
      <c r="D536" s="25"/>
      <c r="E536" s="25"/>
      <c r="H536" s="23"/>
      <c r="I536" s="23"/>
      <c r="J536" s="96"/>
      <c r="K536" s="24"/>
      <c r="L536" s="23"/>
      <c r="M536" s="23"/>
      <c r="N536" s="25"/>
      <c r="O536" s="24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</row>
    <row r="537" spans="4:41" x14ac:dyDescent="0.25">
      <c r="D537" s="25"/>
      <c r="E537" s="25"/>
      <c r="H537" s="23"/>
      <c r="I537" s="23"/>
      <c r="J537" s="96"/>
      <c r="K537" s="24"/>
      <c r="L537" s="23"/>
      <c r="M537" s="23"/>
      <c r="N537" s="25"/>
      <c r="O537" s="24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</row>
    <row r="538" spans="4:41" x14ac:dyDescent="0.25">
      <c r="D538" s="25"/>
      <c r="E538" s="25"/>
      <c r="H538" s="23"/>
      <c r="I538" s="23"/>
      <c r="J538" s="96"/>
      <c r="K538" s="24"/>
      <c r="L538" s="23"/>
      <c r="M538" s="23"/>
      <c r="N538" s="25"/>
      <c r="O538" s="24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</row>
    <row r="539" spans="4:41" x14ac:dyDescent="0.25">
      <c r="D539" s="25"/>
      <c r="E539" s="25"/>
      <c r="H539" s="23"/>
      <c r="I539" s="23"/>
      <c r="J539" s="96"/>
      <c r="K539" s="24"/>
      <c r="L539" s="23"/>
      <c r="M539" s="23"/>
      <c r="N539" s="25"/>
      <c r="O539" s="24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</row>
    <row r="540" spans="4:41" x14ac:dyDescent="0.25">
      <c r="D540" s="25"/>
      <c r="E540" s="25"/>
      <c r="H540" s="23"/>
      <c r="I540" s="23"/>
      <c r="J540" s="96"/>
      <c r="K540" s="24"/>
      <c r="L540" s="23"/>
      <c r="M540" s="23"/>
      <c r="N540" s="25"/>
      <c r="O540" s="24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</row>
    <row r="541" spans="4:41" x14ac:dyDescent="0.25">
      <c r="D541" s="25"/>
      <c r="E541" s="25"/>
      <c r="H541" s="23"/>
      <c r="I541" s="23"/>
      <c r="J541" s="96"/>
      <c r="K541" s="24"/>
      <c r="L541" s="23"/>
      <c r="M541" s="23"/>
      <c r="N541" s="25"/>
      <c r="O541" s="24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</row>
    <row r="542" spans="4:41" x14ac:dyDescent="0.25">
      <c r="D542" s="25"/>
      <c r="E542" s="25"/>
      <c r="H542" s="23"/>
      <c r="I542" s="23"/>
      <c r="J542" s="96"/>
      <c r="K542" s="24"/>
      <c r="L542" s="23"/>
      <c r="M542" s="23"/>
      <c r="N542" s="25"/>
      <c r="O542" s="24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</row>
    <row r="543" spans="4:41" x14ac:dyDescent="0.25">
      <c r="D543" s="25"/>
      <c r="E543" s="25"/>
      <c r="H543" s="23"/>
      <c r="I543" s="23"/>
      <c r="J543" s="96"/>
      <c r="K543" s="24"/>
      <c r="L543" s="23"/>
      <c r="M543" s="23"/>
      <c r="N543" s="25"/>
      <c r="O543" s="24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</row>
    <row r="544" spans="4:41" x14ac:dyDescent="0.25">
      <c r="D544" s="25"/>
      <c r="E544" s="25"/>
      <c r="H544" s="23"/>
      <c r="I544" s="23"/>
      <c r="J544" s="96"/>
      <c r="K544" s="24"/>
      <c r="L544" s="23"/>
      <c r="M544" s="23"/>
      <c r="N544" s="25"/>
      <c r="O544" s="24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</row>
    <row r="545" spans="4:41" x14ac:dyDescent="0.25">
      <c r="D545" s="25"/>
      <c r="E545" s="25"/>
      <c r="H545" s="23"/>
      <c r="I545" s="23"/>
      <c r="J545" s="96"/>
      <c r="K545" s="24"/>
      <c r="L545" s="23"/>
      <c r="M545" s="23"/>
      <c r="N545" s="25"/>
      <c r="O545" s="24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</row>
    <row r="546" spans="4:41" x14ac:dyDescent="0.25">
      <c r="D546" s="25"/>
      <c r="E546" s="25"/>
      <c r="H546" s="23"/>
      <c r="I546" s="23"/>
      <c r="J546" s="96"/>
      <c r="K546" s="24"/>
      <c r="L546" s="23"/>
      <c r="M546" s="23"/>
      <c r="N546" s="25"/>
      <c r="O546" s="24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</row>
    <row r="547" spans="4:41" x14ac:dyDescent="0.25">
      <c r="D547" s="25"/>
      <c r="E547" s="25"/>
      <c r="H547" s="23"/>
      <c r="I547" s="23"/>
      <c r="J547" s="96"/>
      <c r="K547" s="24"/>
      <c r="L547" s="23"/>
      <c r="M547" s="23"/>
      <c r="N547" s="25"/>
      <c r="O547" s="24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</row>
    <row r="548" spans="4:41" x14ac:dyDescent="0.25">
      <c r="D548" s="25"/>
      <c r="E548" s="25"/>
      <c r="H548" s="23"/>
      <c r="I548" s="23"/>
      <c r="J548" s="96"/>
      <c r="K548" s="24"/>
      <c r="L548" s="23"/>
      <c r="M548" s="23"/>
      <c r="N548" s="25"/>
      <c r="O548" s="24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</row>
    <row r="549" spans="4:41" x14ac:dyDescent="0.25">
      <c r="D549" s="25"/>
      <c r="E549" s="25"/>
      <c r="H549" s="23"/>
      <c r="I549" s="23"/>
      <c r="J549" s="96"/>
      <c r="K549" s="24"/>
      <c r="L549" s="23"/>
      <c r="M549" s="23"/>
      <c r="N549" s="25"/>
      <c r="O549" s="24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</row>
    <row r="550" spans="4:41" x14ac:dyDescent="0.25">
      <c r="D550" s="25"/>
      <c r="E550" s="25"/>
      <c r="H550" s="23"/>
      <c r="I550" s="23"/>
      <c r="J550" s="96"/>
      <c r="K550" s="24"/>
      <c r="L550" s="23"/>
      <c r="M550" s="23"/>
      <c r="N550" s="25"/>
      <c r="O550" s="24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</row>
    <row r="551" spans="4:41" x14ac:dyDescent="0.25">
      <c r="D551" s="25"/>
      <c r="E551" s="25"/>
      <c r="H551" s="23"/>
      <c r="I551" s="23"/>
      <c r="J551" s="96"/>
      <c r="K551" s="24"/>
      <c r="L551" s="23"/>
      <c r="M551" s="23"/>
      <c r="N551" s="25"/>
      <c r="O551" s="24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</row>
    <row r="552" spans="4:41" x14ac:dyDescent="0.25">
      <c r="D552" s="25"/>
      <c r="E552" s="25"/>
      <c r="H552" s="23"/>
      <c r="I552" s="23"/>
      <c r="J552" s="96"/>
      <c r="K552" s="24"/>
      <c r="L552" s="23"/>
      <c r="M552" s="23"/>
      <c r="N552" s="25"/>
      <c r="O552" s="24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</row>
    <row r="553" spans="4:41" x14ac:dyDescent="0.25">
      <c r="D553" s="25"/>
      <c r="E553" s="25"/>
      <c r="H553" s="23"/>
      <c r="I553" s="23"/>
      <c r="J553" s="96"/>
      <c r="K553" s="24"/>
      <c r="L553" s="23"/>
      <c r="M553" s="23"/>
      <c r="N553" s="25"/>
      <c r="O553" s="24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</row>
    <row r="554" spans="4:41" x14ac:dyDescent="0.25">
      <c r="D554" s="25"/>
      <c r="E554" s="25"/>
      <c r="H554" s="23"/>
      <c r="I554" s="23"/>
      <c r="J554" s="96"/>
      <c r="K554" s="24"/>
      <c r="L554" s="23"/>
      <c r="M554" s="23"/>
      <c r="N554" s="25"/>
      <c r="O554" s="24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</row>
    <row r="555" spans="4:41" x14ac:dyDescent="0.25">
      <c r="D555" s="25"/>
      <c r="E555" s="25"/>
      <c r="H555" s="23"/>
      <c r="I555" s="23"/>
      <c r="J555" s="96"/>
      <c r="K555" s="24"/>
      <c r="L555" s="23"/>
      <c r="M555" s="23"/>
      <c r="N555" s="25"/>
      <c r="O555" s="24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</row>
    <row r="556" spans="4:41" x14ac:dyDescent="0.25">
      <c r="D556" s="25"/>
      <c r="E556" s="25"/>
      <c r="H556" s="23"/>
      <c r="I556" s="23"/>
      <c r="J556" s="96"/>
      <c r="K556" s="24"/>
      <c r="L556" s="23"/>
      <c r="M556" s="23"/>
      <c r="N556" s="25"/>
      <c r="O556" s="24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</row>
    <row r="557" spans="4:41" x14ac:dyDescent="0.25">
      <c r="D557" s="25"/>
      <c r="E557" s="25"/>
      <c r="H557" s="23"/>
      <c r="I557" s="23"/>
      <c r="J557" s="96"/>
      <c r="K557" s="24"/>
      <c r="L557" s="23"/>
      <c r="M557" s="23"/>
      <c r="N557" s="25"/>
      <c r="O557" s="24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</row>
    <row r="558" spans="4:41" x14ac:dyDescent="0.25">
      <c r="D558" s="25"/>
      <c r="E558" s="25"/>
      <c r="H558" s="23"/>
      <c r="I558" s="23"/>
      <c r="J558" s="96"/>
      <c r="K558" s="24"/>
      <c r="L558" s="23"/>
      <c r="M558" s="23"/>
      <c r="N558" s="25"/>
      <c r="O558" s="24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</row>
    <row r="559" spans="4:41" x14ac:dyDescent="0.25">
      <c r="D559" s="25"/>
      <c r="E559" s="25"/>
      <c r="H559" s="23"/>
      <c r="I559" s="23"/>
      <c r="J559" s="96"/>
      <c r="K559" s="24"/>
      <c r="L559" s="23"/>
      <c r="M559" s="23"/>
      <c r="N559" s="25"/>
      <c r="O559" s="24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</row>
    <row r="560" spans="4:41" x14ac:dyDescent="0.25">
      <c r="D560" s="25"/>
      <c r="E560" s="25"/>
      <c r="H560" s="23"/>
      <c r="I560" s="23"/>
      <c r="J560" s="96"/>
      <c r="K560" s="24"/>
      <c r="L560" s="23"/>
      <c r="M560" s="23"/>
      <c r="N560" s="25"/>
      <c r="O560" s="24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</row>
    <row r="561" spans="4:41" x14ac:dyDescent="0.25">
      <c r="D561" s="25"/>
      <c r="E561" s="25"/>
      <c r="H561" s="23"/>
      <c r="I561" s="23"/>
      <c r="J561" s="96"/>
      <c r="K561" s="24"/>
      <c r="L561" s="23"/>
      <c r="M561" s="23"/>
      <c r="N561" s="25"/>
      <c r="O561" s="24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</row>
    <row r="562" spans="4:41" x14ac:dyDescent="0.25">
      <c r="D562" s="25"/>
      <c r="E562" s="25"/>
      <c r="H562" s="23"/>
      <c r="I562" s="23"/>
      <c r="J562" s="96"/>
      <c r="K562" s="24"/>
      <c r="L562" s="23"/>
      <c r="M562" s="23"/>
      <c r="N562" s="25"/>
      <c r="O562" s="24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</row>
    <row r="563" spans="4:41" x14ac:dyDescent="0.25">
      <c r="D563" s="25"/>
      <c r="E563" s="25"/>
      <c r="H563" s="23"/>
      <c r="I563" s="23"/>
      <c r="J563" s="96"/>
      <c r="K563" s="24"/>
      <c r="L563" s="23"/>
      <c r="M563" s="23"/>
      <c r="N563" s="25"/>
      <c r="O563" s="24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</row>
    <row r="564" spans="4:41" x14ac:dyDescent="0.25">
      <c r="D564" s="25"/>
      <c r="E564" s="25"/>
      <c r="H564" s="23"/>
      <c r="I564" s="23"/>
      <c r="J564" s="96"/>
      <c r="K564" s="24"/>
      <c r="L564" s="23"/>
      <c r="M564" s="23"/>
      <c r="N564" s="25"/>
      <c r="O564" s="24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</row>
    <row r="565" spans="4:41" x14ac:dyDescent="0.25">
      <c r="D565" s="25"/>
      <c r="E565" s="25"/>
      <c r="H565" s="23"/>
      <c r="I565" s="23"/>
      <c r="J565" s="96"/>
      <c r="K565" s="24"/>
      <c r="L565" s="23"/>
      <c r="M565" s="23"/>
      <c r="N565" s="25"/>
      <c r="O565" s="24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</row>
    <row r="566" spans="4:41" x14ac:dyDescent="0.25">
      <c r="D566" s="25"/>
      <c r="E566" s="25"/>
      <c r="H566" s="23"/>
      <c r="I566" s="23"/>
      <c r="J566" s="96"/>
      <c r="K566" s="24"/>
      <c r="L566" s="23"/>
      <c r="M566" s="23"/>
      <c r="N566" s="25"/>
      <c r="O566" s="24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</row>
    <row r="567" spans="4:41" x14ac:dyDescent="0.25">
      <c r="D567" s="25"/>
      <c r="E567" s="25"/>
      <c r="H567" s="23"/>
      <c r="I567" s="23"/>
      <c r="J567" s="96"/>
      <c r="K567" s="24"/>
      <c r="L567" s="23"/>
      <c r="M567" s="23"/>
      <c r="N567" s="25"/>
      <c r="O567" s="24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</row>
    <row r="568" spans="4:41" x14ac:dyDescent="0.25">
      <c r="D568" s="25"/>
      <c r="E568" s="25"/>
      <c r="H568" s="23"/>
      <c r="I568" s="23"/>
      <c r="J568" s="96"/>
      <c r="K568" s="24"/>
      <c r="L568" s="23"/>
      <c r="M568" s="23"/>
      <c r="N568" s="25"/>
      <c r="O568" s="24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</row>
    <row r="569" spans="4:41" x14ac:dyDescent="0.25">
      <c r="D569" s="25"/>
      <c r="E569" s="25"/>
      <c r="H569" s="23"/>
      <c r="I569" s="23"/>
      <c r="J569" s="96"/>
      <c r="K569" s="24"/>
      <c r="L569" s="23"/>
      <c r="M569" s="23"/>
      <c r="N569" s="25"/>
      <c r="O569" s="24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</row>
    <row r="570" spans="4:41" x14ac:dyDescent="0.25">
      <c r="D570" s="25"/>
      <c r="E570" s="25"/>
      <c r="H570" s="23"/>
      <c r="I570" s="23"/>
      <c r="J570" s="96"/>
      <c r="K570" s="24"/>
      <c r="L570" s="23"/>
      <c r="M570" s="23"/>
      <c r="N570" s="25"/>
      <c r="O570" s="24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</row>
    <row r="571" spans="4:41" x14ac:dyDescent="0.25">
      <c r="D571" s="25"/>
      <c r="E571" s="25"/>
      <c r="H571" s="23"/>
      <c r="I571" s="23"/>
      <c r="J571" s="96"/>
      <c r="K571" s="24"/>
      <c r="L571" s="23"/>
      <c r="M571" s="23"/>
      <c r="N571" s="25"/>
      <c r="O571" s="24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</row>
    <row r="572" spans="4:41" x14ac:dyDescent="0.25">
      <c r="D572" s="25"/>
      <c r="E572" s="25"/>
      <c r="H572" s="23"/>
      <c r="I572" s="23"/>
      <c r="J572" s="96"/>
      <c r="K572" s="24"/>
      <c r="L572" s="23"/>
      <c r="M572" s="23"/>
      <c r="N572" s="25"/>
      <c r="O572" s="24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</row>
    <row r="573" spans="4:41" x14ac:dyDescent="0.25">
      <c r="D573" s="25"/>
      <c r="E573" s="25"/>
      <c r="H573" s="23"/>
      <c r="I573" s="23"/>
      <c r="J573" s="96"/>
      <c r="K573" s="24"/>
      <c r="L573" s="23"/>
      <c r="M573" s="23"/>
      <c r="N573" s="25"/>
      <c r="O573" s="24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</row>
    <row r="574" spans="4:41" x14ac:dyDescent="0.25">
      <c r="D574" s="25"/>
      <c r="E574" s="25"/>
      <c r="H574" s="23"/>
      <c r="I574" s="23"/>
      <c r="J574" s="96"/>
      <c r="K574" s="24"/>
      <c r="L574" s="23"/>
      <c r="M574" s="23"/>
      <c r="N574" s="25"/>
      <c r="O574" s="24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</row>
    <row r="575" spans="4:41" x14ac:dyDescent="0.25">
      <c r="D575" s="25"/>
      <c r="E575" s="25"/>
      <c r="H575" s="23"/>
      <c r="I575" s="23"/>
      <c r="J575" s="96"/>
      <c r="K575" s="24"/>
      <c r="L575" s="23"/>
      <c r="M575" s="23"/>
      <c r="N575" s="25"/>
      <c r="O575" s="24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</row>
    <row r="576" spans="4:41" x14ac:dyDescent="0.25">
      <c r="D576" s="25"/>
      <c r="E576" s="25"/>
      <c r="H576" s="23"/>
      <c r="I576" s="23"/>
      <c r="J576" s="96"/>
      <c r="K576" s="24"/>
      <c r="L576" s="23"/>
      <c r="M576" s="23"/>
      <c r="N576" s="25"/>
      <c r="O576" s="24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</row>
    <row r="577" spans="4:41" x14ac:dyDescent="0.25">
      <c r="D577" s="25"/>
      <c r="E577" s="25"/>
      <c r="H577" s="23"/>
      <c r="I577" s="23"/>
      <c r="J577" s="96"/>
      <c r="K577" s="24"/>
      <c r="L577" s="23"/>
      <c r="M577" s="23"/>
      <c r="N577" s="25"/>
      <c r="O577" s="24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</row>
    <row r="578" spans="4:41" x14ac:dyDescent="0.25">
      <c r="D578" s="25"/>
      <c r="E578" s="25"/>
      <c r="H578" s="23"/>
      <c r="I578" s="23"/>
      <c r="J578" s="96"/>
      <c r="K578" s="24"/>
      <c r="L578" s="23"/>
      <c r="M578" s="23"/>
      <c r="N578" s="25"/>
      <c r="O578" s="24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</row>
    <row r="579" spans="4:41" x14ac:dyDescent="0.25">
      <c r="D579" s="25"/>
      <c r="E579" s="25"/>
      <c r="H579" s="23"/>
      <c r="I579" s="23"/>
      <c r="J579" s="96"/>
      <c r="K579" s="24"/>
      <c r="L579" s="23"/>
      <c r="M579" s="23"/>
      <c r="N579" s="25"/>
      <c r="O579" s="24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</row>
    <row r="580" spans="4:41" x14ac:dyDescent="0.25">
      <c r="D580" s="25"/>
      <c r="E580" s="25"/>
      <c r="H580" s="23"/>
      <c r="I580" s="23"/>
      <c r="J580" s="96"/>
      <c r="K580" s="24"/>
      <c r="L580" s="23"/>
      <c r="M580" s="23"/>
      <c r="N580" s="25"/>
      <c r="O580" s="24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</row>
    <row r="581" spans="4:41" x14ac:dyDescent="0.25">
      <c r="D581" s="25"/>
      <c r="E581" s="25"/>
      <c r="H581" s="23"/>
      <c r="I581" s="23"/>
      <c r="J581" s="96"/>
      <c r="K581" s="24"/>
      <c r="L581" s="23"/>
      <c r="M581" s="23"/>
      <c r="N581" s="25"/>
      <c r="O581" s="24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</row>
    <row r="582" spans="4:41" x14ac:dyDescent="0.25">
      <c r="D582" s="25"/>
      <c r="E582" s="25"/>
      <c r="H582" s="23"/>
      <c r="I582" s="23"/>
      <c r="J582" s="96"/>
      <c r="K582" s="24"/>
      <c r="L582" s="23"/>
      <c r="M582" s="23"/>
      <c r="N582" s="25"/>
      <c r="O582" s="24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</row>
    <row r="583" spans="4:41" x14ac:dyDescent="0.25">
      <c r="D583" s="25"/>
      <c r="E583" s="25"/>
      <c r="H583" s="23"/>
      <c r="I583" s="23"/>
      <c r="J583" s="96"/>
      <c r="K583" s="24"/>
      <c r="L583" s="23"/>
      <c r="M583" s="23"/>
      <c r="N583" s="25"/>
      <c r="O583" s="24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</row>
    <row r="584" spans="4:41" x14ac:dyDescent="0.25">
      <c r="D584" s="25"/>
      <c r="E584" s="25"/>
      <c r="H584" s="23"/>
      <c r="I584" s="23"/>
      <c r="J584" s="96"/>
      <c r="K584" s="24"/>
      <c r="L584" s="23"/>
      <c r="M584" s="23"/>
      <c r="N584" s="25"/>
      <c r="O584" s="24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</row>
    <row r="585" spans="4:41" x14ac:dyDescent="0.25">
      <c r="D585" s="25"/>
      <c r="E585" s="25"/>
      <c r="H585" s="23"/>
      <c r="I585" s="23"/>
      <c r="J585" s="96"/>
      <c r="K585" s="24"/>
      <c r="L585" s="23"/>
      <c r="M585" s="23"/>
      <c r="N585" s="25"/>
      <c r="O585" s="24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</row>
    <row r="586" spans="4:41" x14ac:dyDescent="0.25">
      <c r="D586" s="25"/>
      <c r="E586" s="25"/>
      <c r="H586" s="23"/>
      <c r="I586" s="23"/>
      <c r="J586" s="96"/>
      <c r="K586" s="24"/>
      <c r="L586" s="23"/>
      <c r="M586" s="23"/>
      <c r="N586" s="25"/>
      <c r="O586" s="24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</row>
    <row r="587" spans="4:41" x14ac:dyDescent="0.25">
      <c r="D587" s="25"/>
      <c r="E587" s="25"/>
      <c r="H587" s="23"/>
      <c r="I587" s="23"/>
      <c r="J587" s="96"/>
      <c r="K587" s="24"/>
      <c r="L587" s="23"/>
      <c r="M587" s="23"/>
      <c r="N587" s="25"/>
      <c r="O587" s="24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</row>
    <row r="588" spans="4:41" x14ac:dyDescent="0.25">
      <c r="D588" s="25"/>
      <c r="E588" s="25"/>
      <c r="H588" s="23"/>
      <c r="I588" s="23"/>
      <c r="J588" s="96"/>
      <c r="K588" s="24"/>
      <c r="L588" s="23"/>
      <c r="M588" s="23"/>
      <c r="N588" s="25"/>
      <c r="O588" s="24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</row>
    <row r="589" spans="4:41" x14ac:dyDescent="0.25">
      <c r="D589" s="25"/>
      <c r="E589" s="25"/>
      <c r="H589" s="23"/>
      <c r="I589" s="23"/>
      <c r="J589" s="96"/>
      <c r="K589" s="24"/>
      <c r="L589" s="23"/>
      <c r="M589" s="23"/>
      <c r="N589" s="25"/>
      <c r="O589" s="24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</row>
    <row r="590" spans="4:41" x14ac:dyDescent="0.25">
      <c r="D590" s="25"/>
      <c r="E590" s="25"/>
      <c r="H590" s="23"/>
      <c r="I590" s="23"/>
      <c r="J590" s="96"/>
      <c r="K590" s="24"/>
      <c r="L590" s="23"/>
      <c r="M590" s="23"/>
      <c r="N590" s="25"/>
      <c r="O590" s="24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</row>
    <row r="591" spans="4:41" x14ac:dyDescent="0.25">
      <c r="D591" s="25"/>
      <c r="E591" s="25"/>
      <c r="H591" s="23"/>
      <c r="I591" s="23"/>
      <c r="J591" s="96"/>
      <c r="K591" s="24"/>
      <c r="L591" s="23"/>
      <c r="M591" s="23"/>
      <c r="N591" s="25"/>
      <c r="O591" s="24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</row>
    <row r="592" spans="4:41" x14ac:dyDescent="0.25">
      <c r="D592" s="25"/>
      <c r="E592" s="25"/>
      <c r="H592" s="23"/>
      <c r="I592" s="23"/>
      <c r="J592" s="96"/>
      <c r="K592" s="24"/>
      <c r="L592" s="23"/>
      <c r="M592" s="23"/>
      <c r="N592" s="25"/>
      <c r="O592" s="24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</row>
    <row r="593" spans="4:41" x14ac:dyDescent="0.25">
      <c r="D593" s="25"/>
      <c r="E593" s="25"/>
      <c r="H593" s="23"/>
      <c r="I593" s="23"/>
      <c r="J593" s="96"/>
      <c r="K593" s="24"/>
      <c r="L593" s="23"/>
      <c r="M593" s="23"/>
      <c r="N593" s="25"/>
      <c r="O593" s="24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</row>
    <row r="594" spans="4:41" x14ac:dyDescent="0.25">
      <c r="D594" s="25"/>
      <c r="E594" s="25"/>
      <c r="H594" s="23"/>
      <c r="I594" s="23"/>
      <c r="J594" s="96"/>
      <c r="K594" s="24"/>
      <c r="L594" s="23"/>
      <c r="M594" s="23"/>
      <c r="N594" s="25"/>
      <c r="O594" s="24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</row>
    <row r="595" spans="4:41" x14ac:dyDescent="0.25">
      <c r="D595" s="25"/>
      <c r="E595" s="25"/>
      <c r="H595" s="23"/>
      <c r="I595" s="23"/>
      <c r="J595" s="96"/>
      <c r="K595" s="24"/>
      <c r="L595" s="23"/>
      <c r="M595" s="23"/>
      <c r="N595" s="25"/>
      <c r="O595" s="24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</row>
    <row r="596" spans="4:41" x14ac:dyDescent="0.25">
      <c r="D596" s="25"/>
      <c r="E596" s="25"/>
      <c r="H596" s="23"/>
      <c r="I596" s="23"/>
      <c r="J596" s="96"/>
      <c r="K596" s="24"/>
      <c r="L596" s="23"/>
      <c r="M596" s="23"/>
      <c r="N596" s="25"/>
      <c r="O596" s="24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</row>
    <row r="597" spans="4:41" x14ac:dyDescent="0.25">
      <c r="D597" s="25"/>
      <c r="E597" s="25"/>
      <c r="H597" s="23"/>
      <c r="I597" s="23"/>
      <c r="J597" s="96"/>
      <c r="K597" s="24"/>
      <c r="L597" s="23"/>
      <c r="M597" s="23"/>
      <c r="N597" s="25"/>
      <c r="O597" s="24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</row>
    <row r="598" spans="4:41" x14ac:dyDescent="0.25">
      <c r="D598" s="25"/>
      <c r="E598" s="25"/>
      <c r="H598" s="23"/>
      <c r="I598" s="23"/>
      <c r="J598" s="96"/>
      <c r="K598" s="24"/>
      <c r="L598" s="23"/>
      <c r="M598" s="23"/>
      <c r="N598" s="25"/>
      <c r="O598" s="24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</row>
    <row r="599" spans="4:41" x14ac:dyDescent="0.25">
      <c r="D599" s="25"/>
      <c r="E599" s="25"/>
      <c r="H599" s="23"/>
      <c r="I599" s="23"/>
      <c r="J599" s="96"/>
      <c r="K599" s="24"/>
      <c r="L599" s="23"/>
      <c r="M599" s="23"/>
      <c r="N599" s="25"/>
      <c r="O599" s="24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</row>
    <row r="600" spans="4:41" x14ac:dyDescent="0.25">
      <c r="D600" s="25"/>
      <c r="E600" s="25"/>
      <c r="H600" s="23"/>
      <c r="I600" s="23"/>
      <c r="J600" s="96"/>
      <c r="K600" s="24"/>
      <c r="L600" s="23"/>
      <c r="M600" s="23"/>
      <c r="N600" s="25"/>
      <c r="O600" s="24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</row>
    <row r="601" spans="4:41" x14ac:dyDescent="0.25">
      <c r="D601" s="25"/>
      <c r="E601" s="25"/>
      <c r="H601" s="23"/>
      <c r="I601" s="23"/>
      <c r="J601" s="96"/>
      <c r="K601" s="24"/>
      <c r="L601" s="23"/>
      <c r="M601" s="23"/>
      <c r="N601" s="25"/>
      <c r="O601" s="24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</row>
    <row r="602" spans="4:41" x14ac:dyDescent="0.25">
      <c r="D602" s="25"/>
      <c r="E602" s="25"/>
      <c r="H602" s="23"/>
      <c r="I602" s="23"/>
      <c r="J602" s="96"/>
      <c r="K602" s="24"/>
      <c r="L602" s="23"/>
      <c r="M602" s="23"/>
      <c r="N602" s="25"/>
      <c r="O602" s="24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</row>
    <row r="603" spans="4:41" x14ac:dyDescent="0.25">
      <c r="D603" s="25"/>
      <c r="E603" s="25"/>
      <c r="H603" s="23"/>
      <c r="I603" s="23"/>
      <c r="J603" s="96"/>
      <c r="K603" s="24"/>
      <c r="L603" s="23"/>
      <c r="M603" s="23"/>
      <c r="N603" s="25"/>
      <c r="O603" s="24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</row>
    <row r="604" spans="4:41" x14ac:dyDescent="0.25">
      <c r="D604" s="25"/>
      <c r="E604" s="25"/>
      <c r="H604" s="23"/>
      <c r="I604" s="23"/>
      <c r="J604" s="96"/>
      <c r="K604" s="24"/>
      <c r="L604" s="23"/>
      <c r="M604" s="23"/>
      <c r="N604" s="25"/>
      <c r="O604" s="24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</row>
    <row r="605" spans="4:41" x14ac:dyDescent="0.25">
      <c r="D605" s="25"/>
      <c r="E605" s="25"/>
      <c r="H605" s="23"/>
      <c r="I605" s="23"/>
      <c r="J605" s="96"/>
      <c r="K605" s="24"/>
      <c r="L605" s="23"/>
      <c r="M605" s="23"/>
      <c r="N605" s="25"/>
      <c r="O605" s="24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</row>
    <row r="606" spans="4:41" x14ac:dyDescent="0.25">
      <c r="D606" s="25"/>
      <c r="E606" s="25"/>
      <c r="H606" s="23"/>
      <c r="I606" s="23"/>
      <c r="J606" s="96"/>
      <c r="K606" s="24"/>
      <c r="L606" s="23"/>
      <c r="M606" s="23"/>
      <c r="N606" s="25"/>
      <c r="O606" s="24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</row>
    <row r="607" spans="4:41" x14ac:dyDescent="0.25">
      <c r="D607" s="25"/>
      <c r="E607" s="25"/>
      <c r="H607" s="23"/>
      <c r="I607" s="23"/>
      <c r="J607" s="96"/>
      <c r="K607" s="24"/>
      <c r="L607" s="23"/>
      <c r="M607" s="23"/>
      <c r="N607" s="25"/>
      <c r="O607" s="24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</row>
    <row r="608" spans="4:41" x14ac:dyDescent="0.25">
      <c r="D608" s="25"/>
      <c r="E608" s="25"/>
      <c r="H608" s="23"/>
      <c r="I608" s="23"/>
      <c r="J608" s="96"/>
      <c r="K608" s="24"/>
      <c r="L608" s="23"/>
      <c r="M608" s="23"/>
      <c r="N608" s="25"/>
      <c r="O608" s="24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</row>
    <row r="609" spans="4:41" x14ac:dyDescent="0.25">
      <c r="D609" s="25"/>
      <c r="E609" s="25"/>
      <c r="H609" s="23"/>
      <c r="I609" s="23"/>
      <c r="J609" s="96"/>
      <c r="K609" s="24"/>
      <c r="L609" s="23"/>
      <c r="M609" s="23"/>
      <c r="N609" s="25"/>
      <c r="O609" s="24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</row>
    <row r="610" spans="4:41" x14ac:dyDescent="0.25">
      <c r="D610" s="25"/>
      <c r="E610" s="25"/>
      <c r="H610" s="23"/>
      <c r="I610" s="23"/>
      <c r="J610" s="96"/>
      <c r="K610" s="24"/>
      <c r="L610" s="23"/>
      <c r="M610" s="23"/>
      <c r="N610" s="25"/>
      <c r="O610" s="24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</row>
    <row r="611" spans="4:41" x14ac:dyDescent="0.25">
      <c r="D611" s="25"/>
      <c r="E611" s="25"/>
      <c r="H611" s="23"/>
      <c r="I611" s="23"/>
      <c r="J611" s="96"/>
      <c r="K611" s="24"/>
      <c r="L611" s="23"/>
      <c r="M611" s="23"/>
      <c r="N611" s="25"/>
      <c r="O611" s="24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</row>
    <row r="612" spans="4:41" x14ac:dyDescent="0.25">
      <c r="D612" s="25"/>
      <c r="E612" s="25"/>
      <c r="H612" s="23"/>
      <c r="I612" s="23"/>
      <c r="J612" s="96"/>
      <c r="K612" s="24"/>
      <c r="L612" s="23"/>
      <c r="M612" s="23"/>
      <c r="N612" s="25"/>
      <c r="O612" s="24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</row>
    <row r="613" spans="4:41" x14ac:dyDescent="0.25">
      <c r="D613" s="25"/>
      <c r="E613" s="25"/>
      <c r="H613" s="23"/>
      <c r="I613" s="23"/>
      <c r="J613" s="96"/>
      <c r="K613" s="24"/>
      <c r="L613" s="23"/>
      <c r="M613" s="23"/>
      <c r="N613" s="25"/>
      <c r="O613" s="24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</row>
    <row r="614" spans="4:41" x14ac:dyDescent="0.25">
      <c r="D614" s="25"/>
      <c r="E614" s="25"/>
      <c r="H614" s="23"/>
      <c r="I614" s="23"/>
      <c r="J614" s="96"/>
      <c r="K614" s="24"/>
      <c r="L614" s="23"/>
      <c r="M614" s="23"/>
      <c r="N614" s="25"/>
      <c r="O614" s="24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</row>
    <row r="615" spans="4:41" x14ac:dyDescent="0.25">
      <c r="D615" s="25"/>
      <c r="E615" s="25"/>
      <c r="H615" s="23"/>
      <c r="I615" s="23"/>
      <c r="J615" s="96"/>
      <c r="K615" s="24"/>
      <c r="L615" s="23"/>
      <c r="M615" s="23"/>
      <c r="N615" s="25"/>
      <c r="O615" s="24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</row>
    <row r="616" spans="4:41" x14ac:dyDescent="0.25">
      <c r="D616" s="25"/>
      <c r="E616" s="25"/>
      <c r="H616" s="23"/>
      <c r="I616" s="23"/>
      <c r="J616" s="96"/>
      <c r="K616" s="24"/>
      <c r="L616" s="23"/>
      <c r="M616" s="23"/>
      <c r="N616" s="25"/>
      <c r="O616" s="24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</row>
    <row r="617" spans="4:41" x14ac:dyDescent="0.25">
      <c r="D617" s="25"/>
      <c r="E617" s="25"/>
      <c r="H617" s="23"/>
      <c r="I617" s="23"/>
      <c r="J617" s="96"/>
      <c r="K617" s="24"/>
      <c r="L617" s="23"/>
      <c r="M617" s="23"/>
      <c r="N617" s="25"/>
      <c r="O617" s="24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</row>
    <row r="618" spans="4:41" x14ac:dyDescent="0.25">
      <c r="D618" s="25"/>
      <c r="E618" s="25"/>
      <c r="H618" s="23"/>
      <c r="I618" s="23"/>
      <c r="J618" s="96"/>
      <c r="K618" s="24"/>
      <c r="L618" s="23"/>
      <c r="M618" s="23"/>
      <c r="N618" s="25"/>
      <c r="O618" s="24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</row>
    <row r="619" spans="4:41" x14ac:dyDescent="0.25">
      <c r="D619" s="25"/>
      <c r="E619" s="25"/>
      <c r="H619" s="23"/>
      <c r="I619" s="23"/>
      <c r="J619" s="96"/>
      <c r="K619" s="24"/>
      <c r="L619" s="23"/>
      <c r="M619" s="23"/>
      <c r="N619" s="25"/>
      <c r="O619" s="24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</row>
    <row r="620" spans="4:41" x14ac:dyDescent="0.25">
      <c r="D620" s="25"/>
      <c r="E620" s="25"/>
      <c r="H620" s="23"/>
      <c r="I620" s="23"/>
      <c r="J620" s="96"/>
      <c r="K620" s="24"/>
      <c r="L620" s="23"/>
      <c r="M620" s="23"/>
      <c r="N620" s="25"/>
      <c r="O620" s="24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</row>
    <row r="621" spans="4:41" x14ac:dyDescent="0.25">
      <c r="D621" s="25"/>
      <c r="E621" s="25"/>
      <c r="H621" s="23"/>
      <c r="I621" s="23"/>
      <c r="J621" s="96"/>
      <c r="K621" s="24"/>
      <c r="L621" s="23"/>
      <c r="M621" s="23"/>
      <c r="N621" s="25"/>
      <c r="O621" s="24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</row>
    <row r="622" spans="4:41" x14ac:dyDescent="0.25">
      <c r="D622" s="25"/>
      <c r="E622" s="25"/>
      <c r="H622" s="23"/>
      <c r="I622" s="23"/>
      <c r="J622" s="96"/>
      <c r="K622" s="24"/>
      <c r="L622" s="23"/>
      <c r="M622" s="23"/>
      <c r="N622" s="25"/>
      <c r="O622" s="24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</row>
    <row r="623" spans="4:41" x14ac:dyDescent="0.25">
      <c r="D623" s="25"/>
      <c r="E623" s="25"/>
      <c r="H623" s="23"/>
      <c r="I623" s="23"/>
      <c r="J623" s="96"/>
      <c r="K623" s="24"/>
      <c r="L623" s="23"/>
      <c r="M623" s="23"/>
      <c r="N623" s="25"/>
      <c r="O623" s="24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</row>
    <row r="624" spans="4:41" x14ac:dyDescent="0.25">
      <c r="D624" s="25"/>
      <c r="E624" s="25"/>
      <c r="H624" s="23"/>
      <c r="I624" s="23"/>
      <c r="J624" s="96"/>
      <c r="K624" s="24"/>
      <c r="L624" s="23"/>
      <c r="M624" s="23"/>
      <c r="N624" s="25"/>
      <c r="O624" s="24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</row>
    <row r="625" spans="4:41" x14ac:dyDescent="0.25">
      <c r="D625" s="25"/>
      <c r="E625" s="25"/>
      <c r="H625" s="23"/>
      <c r="I625" s="23"/>
      <c r="J625" s="96"/>
      <c r="K625" s="24"/>
      <c r="L625" s="23"/>
      <c r="M625" s="23"/>
      <c r="N625" s="25"/>
      <c r="O625" s="24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</row>
    <row r="626" spans="4:41" x14ac:dyDescent="0.25">
      <c r="D626" s="25"/>
      <c r="E626" s="25"/>
      <c r="H626" s="23"/>
      <c r="I626" s="23"/>
      <c r="J626" s="96"/>
      <c r="K626" s="24"/>
      <c r="L626" s="23"/>
      <c r="M626" s="23"/>
      <c r="N626" s="25"/>
      <c r="O626" s="24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</row>
    <row r="627" spans="4:41" x14ac:dyDescent="0.25">
      <c r="D627" s="25"/>
      <c r="E627" s="25"/>
      <c r="H627" s="23"/>
      <c r="I627" s="23"/>
      <c r="J627" s="96"/>
      <c r="K627" s="24"/>
      <c r="L627" s="23"/>
      <c r="M627" s="23"/>
      <c r="N627" s="25"/>
      <c r="O627" s="24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</row>
    <row r="628" spans="4:41" x14ac:dyDescent="0.25">
      <c r="D628" s="25"/>
      <c r="E628" s="25"/>
      <c r="H628" s="23"/>
      <c r="I628" s="23"/>
      <c r="J628" s="96"/>
      <c r="K628" s="24"/>
      <c r="L628" s="23"/>
      <c r="M628" s="23"/>
      <c r="N628" s="25"/>
      <c r="O628" s="24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</row>
    <row r="629" spans="4:41" x14ac:dyDescent="0.25">
      <c r="D629" s="25"/>
      <c r="E629" s="25"/>
      <c r="H629" s="23"/>
      <c r="I629" s="23"/>
      <c r="J629" s="96"/>
      <c r="K629" s="24"/>
      <c r="L629" s="23"/>
      <c r="M629" s="23"/>
      <c r="N629" s="25"/>
      <c r="O629" s="24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</row>
    <row r="630" spans="4:41" x14ac:dyDescent="0.25">
      <c r="D630" s="25"/>
      <c r="E630" s="25"/>
      <c r="H630" s="23"/>
      <c r="I630" s="23"/>
      <c r="J630" s="96"/>
      <c r="K630" s="24"/>
      <c r="L630" s="23"/>
      <c r="M630" s="23"/>
      <c r="N630" s="25"/>
      <c r="O630" s="24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</row>
    <row r="631" spans="4:41" x14ac:dyDescent="0.25">
      <c r="D631" s="25"/>
      <c r="E631" s="25"/>
      <c r="H631" s="23"/>
      <c r="I631" s="23"/>
      <c r="J631" s="96"/>
      <c r="K631" s="24"/>
      <c r="L631" s="23"/>
      <c r="M631" s="23"/>
      <c r="N631" s="25"/>
      <c r="O631" s="24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</row>
    <row r="632" spans="4:41" x14ac:dyDescent="0.25">
      <c r="D632" s="25"/>
      <c r="E632" s="25"/>
      <c r="H632" s="23"/>
      <c r="I632" s="23"/>
      <c r="J632" s="96"/>
      <c r="K632" s="24"/>
      <c r="L632" s="23"/>
      <c r="M632" s="23"/>
      <c r="N632" s="25"/>
      <c r="O632" s="24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</row>
    <row r="633" spans="4:41" x14ac:dyDescent="0.25">
      <c r="D633" s="25"/>
      <c r="E633" s="25"/>
      <c r="H633" s="23"/>
      <c r="I633" s="23"/>
      <c r="J633" s="96"/>
      <c r="K633" s="24"/>
      <c r="L633" s="23"/>
      <c r="M633" s="23"/>
      <c r="N633" s="25"/>
      <c r="O633" s="24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</row>
    <row r="634" spans="4:41" x14ac:dyDescent="0.25">
      <c r="D634" s="25"/>
      <c r="E634" s="25"/>
      <c r="H634" s="23"/>
      <c r="I634" s="23"/>
      <c r="J634" s="96"/>
      <c r="K634" s="24"/>
      <c r="L634" s="23"/>
      <c r="M634" s="23"/>
      <c r="N634" s="25"/>
      <c r="O634" s="24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</row>
    <row r="635" spans="4:41" x14ac:dyDescent="0.25">
      <c r="D635" s="25"/>
      <c r="E635" s="25"/>
      <c r="H635" s="23"/>
      <c r="I635" s="23"/>
      <c r="J635" s="96"/>
      <c r="K635" s="24"/>
      <c r="L635" s="23"/>
      <c r="M635" s="23"/>
      <c r="N635" s="25"/>
      <c r="O635" s="24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</row>
    <row r="636" spans="4:41" x14ac:dyDescent="0.25">
      <c r="D636" s="25"/>
      <c r="E636" s="25"/>
      <c r="H636" s="23"/>
      <c r="I636" s="23"/>
      <c r="J636" s="96"/>
      <c r="K636" s="24"/>
      <c r="L636" s="23"/>
      <c r="M636" s="23"/>
      <c r="N636" s="25"/>
      <c r="O636" s="24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</row>
    <row r="637" spans="4:41" x14ac:dyDescent="0.25">
      <c r="D637" s="25"/>
      <c r="E637" s="25"/>
      <c r="H637" s="23"/>
      <c r="I637" s="23"/>
      <c r="J637" s="96"/>
      <c r="K637" s="24"/>
      <c r="L637" s="23"/>
      <c r="M637" s="23"/>
      <c r="N637" s="25"/>
      <c r="O637" s="24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</row>
    <row r="638" spans="4:41" x14ac:dyDescent="0.25">
      <c r="D638" s="25"/>
      <c r="E638" s="25"/>
      <c r="H638" s="23"/>
      <c r="I638" s="23"/>
      <c r="J638" s="96"/>
      <c r="K638" s="24"/>
      <c r="L638" s="23"/>
      <c r="M638" s="23"/>
      <c r="N638" s="25"/>
      <c r="O638" s="24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</row>
    <row r="639" spans="4:41" x14ac:dyDescent="0.25">
      <c r="D639" s="25"/>
      <c r="E639" s="25"/>
      <c r="H639" s="23"/>
      <c r="I639" s="23"/>
      <c r="J639" s="96"/>
      <c r="K639" s="24"/>
      <c r="L639" s="23"/>
      <c r="M639" s="23"/>
      <c r="N639" s="25"/>
      <c r="O639" s="24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</row>
    <row r="640" spans="4:41" x14ac:dyDescent="0.25">
      <c r="D640" s="25"/>
      <c r="E640" s="25"/>
      <c r="H640" s="23"/>
      <c r="I640" s="23"/>
      <c r="J640" s="96"/>
      <c r="K640" s="24"/>
      <c r="L640" s="23"/>
      <c r="M640" s="23"/>
      <c r="N640" s="25"/>
      <c r="O640" s="24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</row>
    <row r="641" spans="4:41" x14ac:dyDescent="0.25">
      <c r="D641" s="25"/>
      <c r="E641" s="25"/>
      <c r="H641" s="23"/>
      <c r="I641" s="23"/>
      <c r="J641" s="96"/>
      <c r="K641" s="24"/>
      <c r="L641" s="23"/>
      <c r="M641" s="23"/>
      <c r="N641" s="25"/>
      <c r="O641" s="24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</row>
    <row r="642" spans="4:41" x14ac:dyDescent="0.25">
      <c r="D642" s="25"/>
      <c r="E642" s="25"/>
      <c r="H642" s="23"/>
      <c r="I642" s="23"/>
      <c r="J642" s="96"/>
      <c r="K642" s="24"/>
      <c r="L642" s="23"/>
      <c r="M642" s="23"/>
      <c r="N642" s="25"/>
      <c r="O642" s="24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</row>
    <row r="643" spans="4:41" x14ac:dyDescent="0.25">
      <c r="D643" s="25"/>
      <c r="E643" s="25"/>
      <c r="H643" s="23"/>
      <c r="I643" s="23"/>
      <c r="J643" s="96"/>
      <c r="K643" s="24"/>
      <c r="L643" s="23"/>
      <c r="M643" s="23"/>
      <c r="N643" s="25"/>
      <c r="O643" s="24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</row>
    <row r="644" spans="4:41" x14ac:dyDescent="0.25">
      <c r="D644" s="25"/>
      <c r="E644" s="25"/>
      <c r="H644" s="23"/>
      <c r="I644" s="23"/>
      <c r="J644" s="96"/>
      <c r="K644" s="24"/>
      <c r="L644" s="23"/>
      <c r="M644" s="23"/>
      <c r="N644" s="25"/>
      <c r="O644" s="24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</row>
    <row r="645" spans="4:41" x14ac:dyDescent="0.25">
      <c r="D645" s="25"/>
      <c r="E645" s="25"/>
      <c r="H645" s="23"/>
      <c r="I645" s="23"/>
      <c r="J645" s="96"/>
      <c r="K645" s="24"/>
      <c r="L645" s="23"/>
      <c r="M645" s="23"/>
      <c r="N645" s="25"/>
      <c r="O645" s="24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</row>
    <row r="646" spans="4:41" x14ac:dyDescent="0.25">
      <c r="D646" s="25"/>
      <c r="E646" s="25"/>
      <c r="H646" s="23"/>
      <c r="I646" s="23"/>
      <c r="J646" s="96"/>
      <c r="K646" s="24"/>
      <c r="L646" s="23"/>
      <c r="M646" s="23"/>
      <c r="N646" s="25"/>
      <c r="O646" s="24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</row>
    <row r="647" spans="4:41" x14ac:dyDescent="0.25">
      <c r="D647" s="25"/>
      <c r="E647" s="25"/>
      <c r="H647" s="23"/>
      <c r="I647" s="23"/>
      <c r="J647" s="96"/>
      <c r="K647" s="24"/>
      <c r="L647" s="23"/>
      <c r="M647" s="23"/>
      <c r="N647" s="25"/>
      <c r="O647" s="24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</row>
    <row r="648" spans="4:41" x14ac:dyDescent="0.25">
      <c r="D648" s="25"/>
      <c r="E648" s="25"/>
      <c r="H648" s="23"/>
      <c r="I648" s="23"/>
      <c r="J648" s="96"/>
      <c r="K648" s="24"/>
      <c r="L648" s="23"/>
      <c r="M648" s="23"/>
      <c r="N648" s="25"/>
      <c r="O648" s="24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</row>
    <row r="649" spans="4:41" x14ac:dyDescent="0.25">
      <c r="D649" s="25"/>
      <c r="E649" s="25"/>
      <c r="H649" s="23"/>
      <c r="I649" s="23"/>
      <c r="J649" s="96"/>
      <c r="K649" s="24"/>
      <c r="L649" s="23"/>
      <c r="M649" s="23"/>
      <c r="N649" s="25"/>
      <c r="O649" s="24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</row>
    <row r="650" spans="4:41" x14ac:dyDescent="0.25">
      <c r="D650" s="25"/>
      <c r="E650" s="25"/>
      <c r="H650" s="23"/>
      <c r="I650" s="23"/>
      <c r="J650" s="96"/>
      <c r="K650" s="24"/>
      <c r="L650" s="23"/>
      <c r="M650" s="23"/>
      <c r="N650" s="25"/>
      <c r="O650" s="24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</row>
    <row r="651" spans="4:41" x14ac:dyDescent="0.25">
      <c r="D651" s="25"/>
      <c r="E651" s="25"/>
      <c r="H651" s="23"/>
      <c r="I651" s="23"/>
      <c r="J651" s="96"/>
      <c r="K651" s="24"/>
      <c r="L651" s="23"/>
      <c r="M651" s="23"/>
      <c r="N651" s="25"/>
      <c r="O651" s="24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</row>
    <row r="652" spans="4:41" x14ac:dyDescent="0.25">
      <c r="D652" s="25"/>
      <c r="E652" s="25"/>
      <c r="H652" s="23"/>
      <c r="I652" s="23"/>
      <c r="J652" s="96"/>
      <c r="K652" s="24"/>
      <c r="L652" s="23"/>
      <c r="M652" s="23"/>
      <c r="N652" s="25"/>
      <c r="O652" s="24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</row>
    <row r="653" spans="4:41" x14ac:dyDescent="0.25">
      <c r="D653" s="25"/>
      <c r="E653" s="25"/>
      <c r="H653" s="23"/>
      <c r="I653" s="23"/>
      <c r="J653" s="96"/>
      <c r="K653" s="24"/>
      <c r="L653" s="23"/>
      <c r="M653" s="23"/>
      <c r="N653" s="25"/>
      <c r="O653" s="24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</row>
    <row r="654" spans="4:41" x14ac:dyDescent="0.25">
      <c r="D654" s="25"/>
      <c r="E654" s="25"/>
      <c r="H654" s="23"/>
      <c r="I654" s="23"/>
      <c r="J654" s="96"/>
      <c r="K654" s="24"/>
      <c r="L654" s="23"/>
      <c r="M654" s="23"/>
      <c r="N654" s="25"/>
      <c r="O654" s="24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</row>
    <row r="655" spans="4:41" x14ac:dyDescent="0.25">
      <c r="D655" s="25"/>
      <c r="E655" s="25"/>
      <c r="H655" s="23"/>
      <c r="I655" s="23"/>
      <c r="J655" s="96"/>
      <c r="K655" s="24"/>
      <c r="L655" s="23"/>
      <c r="M655" s="23"/>
      <c r="N655" s="25"/>
      <c r="O655" s="24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</row>
    <row r="656" spans="4:41" x14ac:dyDescent="0.25">
      <c r="D656" s="25"/>
      <c r="E656" s="25"/>
      <c r="H656" s="23"/>
      <c r="I656" s="23"/>
      <c r="J656" s="96"/>
      <c r="K656" s="24"/>
      <c r="L656" s="23"/>
      <c r="M656" s="23"/>
      <c r="N656" s="25"/>
      <c r="O656" s="24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</row>
    <row r="657" spans="4:41" x14ac:dyDescent="0.25">
      <c r="D657" s="25"/>
      <c r="E657" s="25"/>
      <c r="H657" s="23"/>
      <c r="I657" s="23"/>
      <c r="J657" s="96"/>
      <c r="K657" s="24"/>
      <c r="L657" s="23"/>
      <c r="M657" s="23"/>
      <c r="N657" s="25"/>
      <c r="O657" s="24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</row>
    <row r="658" spans="4:41" x14ac:dyDescent="0.25">
      <c r="D658" s="25"/>
      <c r="E658" s="25"/>
      <c r="H658" s="23"/>
      <c r="I658" s="23"/>
      <c r="J658" s="96"/>
      <c r="K658" s="24"/>
      <c r="L658" s="23"/>
      <c r="M658" s="23"/>
      <c r="N658" s="25"/>
      <c r="O658" s="24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</row>
    <row r="659" spans="4:41" x14ac:dyDescent="0.25">
      <c r="D659" s="25"/>
      <c r="E659" s="25"/>
      <c r="H659" s="23"/>
      <c r="I659" s="23"/>
      <c r="J659" s="96"/>
      <c r="K659" s="24"/>
      <c r="L659" s="23"/>
      <c r="M659" s="23"/>
      <c r="N659" s="25"/>
      <c r="O659" s="24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</row>
    <row r="660" spans="4:41" x14ac:dyDescent="0.25">
      <c r="D660" s="25"/>
      <c r="E660" s="25"/>
      <c r="H660" s="23"/>
      <c r="I660" s="23"/>
      <c r="J660" s="96"/>
      <c r="K660" s="24"/>
      <c r="L660" s="23"/>
      <c r="M660" s="23"/>
      <c r="N660" s="25"/>
      <c r="O660" s="24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</row>
    <row r="661" spans="4:41" x14ac:dyDescent="0.25">
      <c r="D661" s="25"/>
      <c r="E661" s="25"/>
      <c r="H661" s="23"/>
      <c r="I661" s="23"/>
      <c r="J661" s="96"/>
      <c r="K661" s="24"/>
      <c r="L661" s="23"/>
      <c r="M661" s="23"/>
      <c r="N661" s="25"/>
      <c r="O661" s="24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</row>
    <row r="662" spans="4:41" x14ac:dyDescent="0.25">
      <c r="D662" s="25"/>
      <c r="E662" s="25"/>
      <c r="H662" s="23"/>
      <c r="I662" s="23"/>
      <c r="J662" s="96"/>
      <c r="K662" s="24"/>
      <c r="L662" s="23"/>
      <c r="M662" s="23"/>
      <c r="N662" s="25"/>
      <c r="O662" s="24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</row>
    <row r="663" spans="4:41" x14ac:dyDescent="0.25">
      <c r="D663" s="25"/>
      <c r="E663" s="25"/>
      <c r="H663" s="23"/>
      <c r="I663" s="23"/>
      <c r="J663" s="96"/>
      <c r="K663" s="24"/>
      <c r="L663" s="23"/>
      <c r="M663" s="23"/>
      <c r="N663" s="25"/>
      <c r="O663" s="24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</row>
    <row r="664" spans="4:41" x14ac:dyDescent="0.25">
      <c r="D664" s="25"/>
      <c r="E664" s="25"/>
      <c r="H664" s="23"/>
      <c r="I664" s="23"/>
      <c r="J664" s="96"/>
      <c r="K664" s="24"/>
      <c r="L664" s="23"/>
      <c r="M664" s="23"/>
      <c r="N664" s="25"/>
      <c r="O664" s="24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</row>
    <row r="665" spans="4:41" x14ac:dyDescent="0.25">
      <c r="D665" s="25"/>
      <c r="E665" s="25"/>
      <c r="H665" s="23"/>
      <c r="I665" s="23"/>
      <c r="J665" s="96"/>
      <c r="K665" s="24"/>
      <c r="L665" s="23"/>
      <c r="M665" s="23"/>
      <c r="N665" s="25"/>
      <c r="O665" s="24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</row>
    <row r="666" spans="4:41" x14ac:dyDescent="0.25">
      <c r="D666" s="25"/>
      <c r="E666" s="25"/>
      <c r="H666" s="23"/>
      <c r="I666" s="23"/>
      <c r="J666" s="96"/>
      <c r="K666" s="24"/>
      <c r="L666" s="23"/>
      <c r="M666" s="23"/>
      <c r="N666" s="25"/>
      <c r="O666" s="24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</row>
    <row r="667" spans="4:41" x14ac:dyDescent="0.25">
      <c r="D667" s="25"/>
      <c r="E667" s="25"/>
      <c r="H667" s="23"/>
      <c r="I667" s="23"/>
      <c r="J667" s="96"/>
      <c r="K667" s="24"/>
      <c r="L667" s="23"/>
      <c r="M667" s="23"/>
      <c r="N667" s="25"/>
      <c r="O667" s="24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</row>
    <row r="668" spans="4:41" x14ac:dyDescent="0.25">
      <c r="D668" s="25"/>
      <c r="E668" s="25"/>
      <c r="H668" s="23"/>
      <c r="I668" s="23"/>
      <c r="J668" s="96"/>
      <c r="K668" s="24"/>
      <c r="L668" s="23"/>
      <c r="M668" s="23"/>
      <c r="N668" s="25"/>
      <c r="O668" s="24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</row>
    <row r="669" spans="4:41" x14ac:dyDescent="0.25">
      <c r="D669" s="25"/>
      <c r="E669" s="25"/>
      <c r="H669" s="23"/>
      <c r="I669" s="23"/>
      <c r="J669" s="96"/>
      <c r="K669" s="24"/>
      <c r="L669" s="23"/>
      <c r="M669" s="23"/>
      <c r="N669" s="25"/>
      <c r="O669" s="24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</row>
    <row r="670" spans="4:41" x14ac:dyDescent="0.25">
      <c r="D670" s="25"/>
      <c r="E670" s="25"/>
      <c r="H670" s="23"/>
      <c r="I670" s="23"/>
      <c r="J670" s="96"/>
      <c r="K670" s="24"/>
      <c r="L670" s="23"/>
      <c r="M670" s="23"/>
      <c r="N670" s="25"/>
      <c r="O670" s="24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</row>
    <row r="671" spans="4:41" x14ac:dyDescent="0.25">
      <c r="D671" s="25"/>
      <c r="E671" s="25"/>
      <c r="H671" s="23"/>
      <c r="I671" s="23"/>
      <c r="J671" s="96"/>
      <c r="K671" s="24"/>
      <c r="L671" s="23"/>
      <c r="M671" s="23"/>
      <c r="N671" s="25"/>
      <c r="O671" s="24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</row>
    <row r="672" spans="4:41" x14ac:dyDescent="0.25">
      <c r="D672" s="25"/>
      <c r="E672" s="25"/>
      <c r="H672" s="23"/>
      <c r="I672" s="23"/>
      <c r="J672" s="96"/>
      <c r="K672" s="24"/>
      <c r="L672" s="23"/>
      <c r="M672" s="23"/>
      <c r="N672" s="25"/>
      <c r="O672" s="24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</row>
    <row r="673" spans="4:41" x14ac:dyDescent="0.25">
      <c r="D673" s="25"/>
      <c r="E673" s="25"/>
      <c r="H673" s="23"/>
      <c r="I673" s="23"/>
      <c r="J673" s="96"/>
      <c r="K673" s="24"/>
      <c r="L673" s="23"/>
      <c r="M673" s="23"/>
      <c r="N673" s="25"/>
      <c r="O673" s="24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</row>
    <row r="674" spans="4:41" x14ac:dyDescent="0.25">
      <c r="D674" s="25"/>
      <c r="E674" s="25"/>
      <c r="H674" s="23"/>
      <c r="I674" s="23"/>
      <c r="J674" s="96"/>
      <c r="K674" s="24"/>
      <c r="L674" s="23"/>
      <c r="M674" s="23"/>
      <c r="N674" s="25"/>
      <c r="O674" s="24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</row>
    <row r="675" spans="4:41" x14ac:dyDescent="0.25">
      <c r="D675" s="25"/>
      <c r="E675" s="25"/>
      <c r="H675" s="23"/>
      <c r="I675" s="23"/>
      <c r="J675" s="96"/>
      <c r="K675" s="24"/>
      <c r="L675" s="23"/>
      <c r="M675" s="23"/>
      <c r="N675" s="25"/>
      <c r="O675" s="24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</row>
    <row r="676" spans="4:41" x14ac:dyDescent="0.25">
      <c r="D676" s="25"/>
      <c r="E676" s="25"/>
      <c r="H676" s="23"/>
      <c r="I676" s="23"/>
      <c r="J676" s="96"/>
      <c r="K676" s="24"/>
      <c r="L676" s="23"/>
      <c r="M676" s="23"/>
      <c r="N676" s="25"/>
      <c r="O676" s="24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</row>
    <row r="677" spans="4:41" x14ac:dyDescent="0.25">
      <c r="D677" s="25"/>
      <c r="E677" s="25"/>
      <c r="H677" s="23"/>
      <c r="I677" s="23"/>
      <c r="J677" s="96"/>
      <c r="K677" s="24"/>
      <c r="L677" s="23"/>
      <c r="M677" s="23"/>
      <c r="N677" s="25"/>
      <c r="O677" s="24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</row>
    <row r="678" spans="4:41" x14ac:dyDescent="0.25">
      <c r="D678" s="25"/>
      <c r="E678" s="25"/>
      <c r="H678" s="23"/>
      <c r="I678" s="23"/>
      <c r="J678" s="96"/>
      <c r="K678" s="24"/>
      <c r="L678" s="23"/>
      <c r="M678" s="23"/>
      <c r="N678" s="25"/>
      <c r="O678" s="24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</row>
    <row r="679" spans="4:41" x14ac:dyDescent="0.25">
      <c r="D679" s="25"/>
      <c r="E679" s="25"/>
      <c r="H679" s="23"/>
      <c r="I679" s="23"/>
      <c r="J679" s="96"/>
      <c r="K679" s="24"/>
      <c r="L679" s="23"/>
      <c r="M679" s="23"/>
      <c r="N679" s="25"/>
      <c r="O679" s="24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</row>
    <row r="680" spans="4:41" x14ac:dyDescent="0.25">
      <c r="D680" s="25"/>
      <c r="E680" s="25"/>
      <c r="H680" s="23"/>
      <c r="I680" s="23"/>
      <c r="J680" s="96"/>
      <c r="K680" s="24"/>
      <c r="L680" s="23"/>
      <c r="M680" s="23"/>
      <c r="N680" s="25"/>
      <c r="O680" s="24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</row>
    <row r="681" spans="4:41" x14ac:dyDescent="0.25">
      <c r="D681" s="25"/>
      <c r="E681" s="25"/>
      <c r="H681" s="23"/>
      <c r="I681" s="23"/>
      <c r="J681" s="96"/>
      <c r="K681" s="24"/>
      <c r="L681" s="23"/>
      <c r="M681" s="23"/>
      <c r="N681" s="25"/>
      <c r="O681" s="24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</row>
    <row r="682" spans="4:41" x14ac:dyDescent="0.25">
      <c r="D682" s="25"/>
      <c r="E682" s="25"/>
      <c r="H682" s="23"/>
      <c r="I682" s="23"/>
      <c r="J682" s="96"/>
      <c r="K682" s="24"/>
      <c r="L682" s="23"/>
      <c r="M682" s="23"/>
      <c r="N682" s="25"/>
      <c r="O682" s="24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</row>
    <row r="683" spans="4:41" x14ac:dyDescent="0.25">
      <c r="D683" s="25"/>
      <c r="E683" s="25"/>
      <c r="H683" s="23"/>
      <c r="I683" s="23"/>
      <c r="J683" s="96"/>
      <c r="K683" s="24"/>
      <c r="L683" s="23"/>
      <c r="M683" s="23"/>
      <c r="N683" s="25"/>
      <c r="O683" s="24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</row>
    <row r="684" spans="4:41" x14ac:dyDescent="0.25">
      <c r="D684" s="25"/>
      <c r="E684" s="25"/>
      <c r="H684" s="23"/>
      <c r="I684" s="23"/>
      <c r="J684" s="96"/>
      <c r="K684" s="24"/>
      <c r="L684" s="23"/>
      <c r="M684" s="23"/>
      <c r="N684" s="25"/>
      <c r="O684" s="24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</row>
    <row r="685" spans="4:41" x14ac:dyDescent="0.25">
      <c r="D685" s="25"/>
      <c r="E685" s="25"/>
      <c r="H685" s="23"/>
      <c r="I685" s="23"/>
      <c r="J685" s="96"/>
      <c r="K685" s="24"/>
      <c r="L685" s="23"/>
      <c r="M685" s="23"/>
      <c r="N685" s="25"/>
      <c r="O685" s="24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</row>
    <row r="686" spans="4:41" x14ac:dyDescent="0.25">
      <c r="D686" s="25"/>
      <c r="E686" s="25"/>
      <c r="H686" s="23"/>
      <c r="I686" s="23"/>
      <c r="J686" s="96"/>
      <c r="K686" s="24"/>
      <c r="L686" s="23"/>
      <c r="M686" s="23"/>
      <c r="N686" s="25"/>
      <c r="O686" s="24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</row>
    <row r="687" spans="4:41" x14ac:dyDescent="0.25">
      <c r="D687" s="25"/>
      <c r="E687" s="25"/>
      <c r="H687" s="23"/>
      <c r="I687" s="23"/>
      <c r="J687" s="96"/>
      <c r="K687" s="24"/>
      <c r="L687" s="23"/>
      <c r="M687" s="23"/>
      <c r="N687" s="25"/>
      <c r="O687" s="24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</row>
    <row r="688" spans="4:41" x14ac:dyDescent="0.25">
      <c r="D688" s="25"/>
      <c r="E688" s="25"/>
      <c r="H688" s="23"/>
      <c r="I688" s="23"/>
      <c r="J688" s="96"/>
      <c r="K688" s="24"/>
      <c r="L688" s="23"/>
      <c r="M688" s="23"/>
      <c r="N688" s="25"/>
      <c r="O688" s="24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</row>
    <row r="689" spans="4:41" x14ac:dyDescent="0.25">
      <c r="D689" s="25"/>
      <c r="E689" s="25"/>
      <c r="H689" s="23"/>
      <c r="I689" s="23"/>
      <c r="J689" s="96"/>
      <c r="K689" s="24"/>
      <c r="L689" s="23"/>
      <c r="M689" s="23"/>
      <c r="N689" s="25"/>
      <c r="O689" s="24"/>
      <c r="P689" s="23"/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</row>
    <row r="690" spans="4:41" x14ac:dyDescent="0.25">
      <c r="D690" s="25"/>
      <c r="E690" s="25"/>
      <c r="H690" s="23"/>
      <c r="I690" s="23"/>
      <c r="J690" s="96"/>
      <c r="K690" s="24"/>
      <c r="L690" s="23"/>
      <c r="M690" s="23"/>
      <c r="N690" s="25"/>
      <c r="O690" s="24"/>
      <c r="P690" s="23"/>
      <c r="Q690" s="23"/>
      <c r="R690" s="23"/>
      <c r="S690" s="23"/>
      <c r="T690" s="23"/>
      <c r="U690" s="23"/>
      <c r="V690" s="23"/>
      <c r="W690" s="23"/>
      <c r="X690" s="23"/>
      <c r="Y690" s="23"/>
      <c r="Z690" s="23"/>
      <c r="AA690" s="23"/>
      <c r="AB690" s="23"/>
      <c r="AC690" s="23"/>
      <c r="AD690" s="23"/>
      <c r="AE690" s="23"/>
      <c r="AF690" s="23"/>
      <c r="AG690" s="23"/>
      <c r="AH690" s="23"/>
      <c r="AI690" s="23"/>
      <c r="AJ690" s="23"/>
      <c r="AK690" s="23"/>
      <c r="AL690" s="23"/>
      <c r="AM690" s="23"/>
      <c r="AN690" s="23"/>
      <c r="AO690" s="23"/>
    </row>
    <row r="691" spans="4:41" x14ac:dyDescent="0.25">
      <c r="D691" s="25"/>
      <c r="E691" s="25"/>
      <c r="H691" s="23"/>
      <c r="I691" s="23"/>
      <c r="J691" s="96"/>
      <c r="K691" s="24"/>
      <c r="L691" s="23"/>
      <c r="M691" s="23"/>
      <c r="N691" s="25"/>
      <c r="O691" s="24"/>
      <c r="P691" s="23"/>
      <c r="Q691" s="23"/>
      <c r="R691" s="23"/>
      <c r="S691" s="23"/>
      <c r="T691" s="23"/>
      <c r="U691" s="23"/>
      <c r="V691" s="23"/>
      <c r="W691" s="23"/>
      <c r="X691" s="23"/>
      <c r="Y691" s="23"/>
      <c r="Z691" s="23"/>
      <c r="AA691" s="23"/>
      <c r="AB691" s="23"/>
      <c r="AC691" s="23"/>
      <c r="AD691" s="23"/>
      <c r="AE691" s="23"/>
      <c r="AF691" s="23"/>
      <c r="AG691" s="23"/>
      <c r="AH691" s="23"/>
      <c r="AI691" s="23"/>
      <c r="AJ691" s="23"/>
      <c r="AK691" s="23"/>
      <c r="AL691" s="23"/>
      <c r="AM691" s="23"/>
      <c r="AN691" s="23"/>
      <c r="AO691" s="23"/>
    </row>
    <row r="692" spans="4:41" x14ac:dyDescent="0.25">
      <c r="D692" s="25"/>
      <c r="E692" s="25"/>
      <c r="H692" s="23"/>
      <c r="I692" s="23"/>
      <c r="J692" s="96"/>
      <c r="K692" s="24"/>
      <c r="L692" s="23"/>
      <c r="M692" s="23"/>
      <c r="N692" s="25"/>
      <c r="O692" s="24"/>
      <c r="P692" s="23"/>
      <c r="Q692" s="23"/>
      <c r="R692" s="23"/>
      <c r="S692" s="23"/>
      <c r="T692" s="23"/>
      <c r="U692" s="23"/>
      <c r="V692" s="23"/>
      <c r="W692" s="23"/>
      <c r="X692" s="23"/>
      <c r="Y692" s="23"/>
      <c r="Z692" s="23"/>
      <c r="AA692" s="23"/>
      <c r="AB692" s="23"/>
      <c r="AC692" s="23"/>
      <c r="AD692" s="23"/>
      <c r="AE692" s="23"/>
      <c r="AF692" s="23"/>
      <c r="AG692" s="23"/>
      <c r="AH692" s="23"/>
      <c r="AI692" s="23"/>
      <c r="AJ692" s="23"/>
      <c r="AK692" s="23"/>
      <c r="AL692" s="23"/>
      <c r="AM692" s="23"/>
      <c r="AN692" s="23"/>
      <c r="AO692" s="23"/>
    </row>
    <row r="693" spans="4:41" x14ac:dyDescent="0.25">
      <c r="D693" s="25"/>
      <c r="E693" s="25"/>
      <c r="H693" s="23"/>
      <c r="I693" s="23"/>
      <c r="J693" s="96"/>
      <c r="K693" s="24"/>
      <c r="L693" s="23"/>
      <c r="M693" s="23"/>
      <c r="N693" s="25"/>
      <c r="O693" s="24"/>
      <c r="P693" s="23"/>
      <c r="Q693" s="23"/>
      <c r="R693" s="23"/>
      <c r="S693" s="23"/>
      <c r="T693" s="23"/>
      <c r="U693" s="23"/>
      <c r="V693" s="23"/>
      <c r="W693" s="23"/>
      <c r="X693" s="23"/>
      <c r="Y693" s="23"/>
      <c r="Z693" s="23"/>
      <c r="AA693" s="23"/>
      <c r="AB693" s="23"/>
      <c r="AC693" s="23"/>
      <c r="AD693" s="23"/>
      <c r="AE693" s="23"/>
      <c r="AF693" s="23"/>
      <c r="AG693" s="23"/>
      <c r="AH693" s="23"/>
      <c r="AI693" s="23"/>
      <c r="AJ693" s="23"/>
      <c r="AK693" s="23"/>
      <c r="AL693" s="23"/>
      <c r="AM693" s="23"/>
      <c r="AN693" s="23"/>
      <c r="AO693" s="23"/>
    </row>
    <row r="694" spans="4:41" x14ac:dyDescent="0.25">
      <c r="D694" s="25"/>
      <c r="E694" s="25"/>
      <c r="H694" s="23"/>
      <c r="I694" s="23"/>
      <c r="J694" s="96"/>
      <c r="K694" s="24"/>
      <c r="L694" s="23"/>
      <c r="M694" s="23"/>
      <c r="N694" s="25"/>
      <c r="O694" s="24"/>
      <c r="P694" s="23"/>
      <c r="Q694" s="23"/>
      <c r="R694" s="23"/>
      <c r="S694" s="23"/>
      <c r="T694" s="23"/>
      <c r="U694" s="23"/>
      <c r="V694" s="23"/>
      <c r="W694" s="23"/>
      <c r="X694" s="23"/>
      <c r="Y694" s="23"/>
      <c r="Z694" s="23"/>
      <c r="AA694" s="23"/>
      <c r="AB694" s="23"/>
      <c r="AC694" s="23"/>
      <c r="AD694" s="23"/>
      <c r="AE694" s="23"/>
      <c r="AF694" s="23"/>
      <c r="AG694" s="23"/>
      <c r="AH694" s="23"/>
      <c r="AI694" s="23"/>
      <c r="AJ694" s="23"/>
      <c r="AK694" s="23"/>
      <c r="AL694" s="23"/>
      <c r="AM694" s="23"/>
      <c r="AN694" s="23"/>
      <c r="AO694" s="23"/>
    </row>
    <row r="695" spans="4:41" x14ac:dyDescent="0.25">
      <c r="D695" s="25"/>
      <c r="E695" s="25"/>
      <c r="H695" s="23"/>
      <c r="I695" s="23"/>
      <c r="J695" s="96"/>
      <c r="K695" s="24"/>
      <c r="L695" s="23"/>
      <c r="M695" s="23"/>
      <c r="N695" s="25"/>
      <c r="O695" s="24"/>
      <c r="P695" s="23"/>
      <c r="Q695" s="23"/>
      <c r="R695" s="23"/>
      <c r="S695" s="23"/>
      <c r="T695" s="23"/>
      <c r="U695" s="23"/>
      <c r="V695" s="23"/>
      <c r="W695" s="23"/>
      <c r="X695" s="23"/>
      <c r="Y695" s="23"/>
      <c r="Z695" s="23"/>
      <c r="AA695" s="23"/>
      <c r="AB695" s="23"/>
      <c r="AC695" s="23"/>
      <c r="AD695" s="23"/>
      <c r="AE695" s="23"/>
      <c r="AF695" s="23"/>
      <c r="AG695" s="23"/>
      <c r="AH695" s="23"/>
      <c r="AI695" s="23"/>
      <c r="AJ695" s="23"/>
      <c r="AK695" s="23"/>
      <c r="AL695" s="23"/>
      <c r="AM695" s="23"/>
      <c r="AN695" s="23"/>
      <c r="AO695" s="23"/>
    </row>
    <row r="696" spans="4:41" x14ac:dyDescent="0.25">
      <c r="D696" s="25"/>
      <c r="E696" s="25"/>
      <c r="H696" s="23"/>
      <c r="I696" s="23"/>
      <c r="J696" s="96"/>
      <c r="K696" s="24"/>
      <c r="L696" s="23"/>
      <c r="M696" s="23"/>
      <c r="N696" s="25"/>
      <c r="O696" s="24"/>
      <c r="P696" s="23"/>
      <c r="Q696" s="23"/>
      <c r="R696" s="23"/>
      <c r="S696" s="23"/>
      <c r="T696" s="23"/>
      <c r="U696" s="23"/>
      <c r="V696" s="23"/>
      <c r="W696" s="23"/>
      <c r="X696" s="23"/>
      <c r="Y696" s="23"/>
      <c r="Z696" s="23"/>
      <c r="AA696" s="23"/>
      <c r="AB696" s="23"/>
      <c r="AC696" s="23"/>
      <c r="AD696" s="23"/>
      <c r="AE696" s="23"/>
      <c r="AF696" s="23"/>
      <c r="AG696" s="23"/>
      <c r="AH696" s="23"/>
      <c r="AI696" s="23"/>
      <c r="AJ696" s="23"/>
      <c r="AK696" s="23"/>
      <c r="AL696" s="23"/>
      <c r="AM696" s="23"/>
      <c r="AN696" s="23"/>
      <c r="AO696" s="23"/>
    </row>
    <row r="697" spans="4:41" x14ac:dyDescent="0.25">
      <c r="D697" s="25"/>
      <c r="E697" s="25"/>
      <c r="H697" s="23"/>
      <c r="I697" s="23"/>
      <c r="J697" s="96"/>
      <c r="K697" s="24"/>
      <c r="L697" s="23"/>
      <c r="M697" s="23"/>
      <c r="N697" s="25"/>
      <c r="O697" s="24"/>
      <c r="P697" s="23"/>
      <c r="Q697" s="23"/>
      <c r="R697" s="23"/>
      <c r="S697" s="23"/>
      <c r="T697" s="23"/>
      <c r="U697" s="23"/>
      <c r="V697" s="23"/>
      <c r="W697" s="23"/>
      <c r="X697" s="23"/>
      <c r="Y697" s="23"/>
      <c r="Z697" s="23"/>
      <c r="AA697" s="23"/>
      <c r="AB697" s="23"/>
      <c r="AC697" s="23"/>
      <c r="AD697" s="23"/>
      <c r="AE697" s="23"/>
      <c r="AF697" s="23"/>
      <c r="AG697" s="23"/>
      <c r="AH697" s="23"/>
      <c r="AI697" s="23"/>
      <c r="AJ697" s="23"/>
      <c r="AK697" s="23"/>
      <c r="AL697" s="23"/>
      <c r="AM697" s="23"/>
      <c r="AN697" s="23"/>
      <c r="AO697" s="23"/>
    </row>
    <row r="698" spans="4:41" x14ac:dyDescent="0.25">
      <c r="D698" s="25"/>
      <c r="E698" s="25"/>
      <c r="H698" s="23"/>
      <c r="I698" s="23"/>
      <c r="J698" s="96"/>
      <c r="K698" s="24"/>
      <c r="L698" s="23"/>
      <c r="M698" s="23"/>
      <c r="N698" s="25"/>
      <c r="O698" s="24"/>
      <c r="P698" s="23"/>
      <c r="Q698" s="23"/>
      <c r="R698" s="23"/>
      <c r="S698" s="23"/>
      <c r="T698" s="23"/>
      <c r="U698" s="23"/>
      <c r="V698" s="23"/>
      <c r="W698" s="23"/>
      <c r="X698" s="23"/>
      <c r="Y698" s="23"/>
      <c r="Z698" s="23"/>
      <c r="AA698" s="23"/>
      <c r="AB698" s="23"/>
      <c r="AC698" s="23"/>
      <c r="AD698" s="23"/>
      <c r="AE698" s="23"/>
      <c r="AF698" s="23"/>
      <c r="AG698" s="23"/>
      <c r="AH698" s="23"/>
      <c r="AI698" s="23"/>
      <c r="AJ698" s="23"/>
      <c r="AK698" s="23"/>
      <c r="AL698" s="23"/>
      <c r="AM698" s="23"/>
      <c r="AN698" s="23"/>
      <c r="AO698" s="23"/>
    </row>
    <row r="699" spans="4:41" x14ac:dyDescent="0.25">
      <c r="D699" s="25"/>
      <c r="E699" s="25"/>
      <c r="H699" s="23"/>
      <c r="I699" s="23"/>
      <c r="J699" s="96"/>
      <c r="K699" s="24"/>
      <c r="L699" s="23"/>
      <c r="M699" s="23"/>
      <c r="N699" s="25"/>
      <c r="O699" s="24"/>
      <c r="P699" s="23"/>
      <c r="Q699" s="23"/>
      <c r="R699" s="23"/>
      <c r="S699" s="23"/>
      <c r="T699" s="23"/>
      <c r="U699" s="23"/>
      <c r="V699" s="23"/>
      <c r="W699" s="23"/>
      <c r="X699" s="23"/>
      <c r="Y699" s="23"/>
      <c r="Z699" s="23"/>
      <c r="AA699" s="23"/>
      <c r="AB699" s="23"/>
      <c r="AC699" s="23"/>
      <c r="AD699" s="23"/>
      <c r="AE699" s="23"/>
      <c r="AF699" s="23"/>
      <c r="AG699" s="23"/>
      <c r="AH699" s="23"/>
      <c r="AI699" s="23"/>
      <c r="AJ699" s="23"/>
      <c r="AK699" s="23"/>
      <c r="AL699" s="23"/>
      <c r="AM699" s="23"/>
      <c r="AN699" s="23"/>
      <c r="AO699" s="23"/>
    </row>
    <row r="700" spans="4:41" x14ac:dyDescent="0.25">
      <c r="D700" s="25"/>
      <c r="E700" s="25"/>
      <c r="H700" s="23"/>
      <c r="I700" s="23"/>
      <c r="J700" s="96"/>
      <c r="K700" s="24"/>
      <c r="L700" s="23"/>
      <c r="M700" s="23"/>
      <c r="N700" s="25"/>
      <c r="O700" s="24"/>
      <c r="P700" s="23"/>
      <c r="Q700" s="23"/>
      <c r="R700" s="23"/>
      <c r="S700" s="23"/>
      <c r="T700" s="23"/>
      <c r="U700" s="23"/>
      <c r="V700" s="23"/>
      <c r="W700" s="23"/>
      <c r="X700" s="23"/>
      <c r="Y700" s="23"/>
      <c r="Z700" s="23"/>
      <c r="AA700" s="23"/>
      <c r="AB700" s="23"/>
      <c r="AC700" s="23"/>
      <c r="AD700" s="23"/>
      <c r="AE700" s="23"/>
      <c r="AF700" s="23"/>
      <c r="AG700" s="23"/>
      <c r="AH700" s="23"/>
      <c r="AI700" s="23"/>
      <c r="AJ700" s="23"/>
      <c r="AK700" s="23"/>
      <c r="AL700" s="23"/>
      <c r="AM700" s="23"/>
      <c r="AN700" s="23"/>
      <c r="AO700" s="23"/>
    </row>
    <row r="701" spans="4:41" x14ac:dyDescent="0.25">
      <c r="D701" s="25"/>
      <c r="E701" s="25"/>
      <c r="H701" s="23"/>
      <c r="I701" s="23"/>
      <c r="J701" s="96"/>
      <c r="K701" s="24"/>
      <c r="L701" s="23"/>
      <c r="M701" s="23"/>
      <c r="N701" s="25"/>
      <c r="O701" s="24"/>
      <c r="P701" s="23"/>
      <c r="Q701" s="23"/>
      <c r="R701" s="23"/>
      <c r="S701" s="23"/>
      <c r="T701" s="23"/>
      <c r="U701" s="23"/>
      <c r="V701" s="23"/>
      <c r="W701" s="23"/>
      <c r="X701" s="23"/>
      <c r="Y701" s="23"/>
      <c r="Z701" s="23"/>
      <c r="AA701" s="23"/>
      <c r="AB701" s="23"/>
      <c r="AC701" s="23"/>
      <c r="AD701" s="23"/>
      <c r="AE701" s="23"/>
      <c r="AF701" s="23"/>
      <c r="AG701" s="23"/>
      <c r="AH701" s="23"/>
      <c r="AI701" s="23"/>
      <c r="AJ701" s="23"/>
      <c r="AK701" s="23"/>
      <c r="AL701" s="23"/>
      <c r="AM701" s="23"/>
      <c r="AN701" s="23"/>
      <c r="AO701" s="23"/>
    </row>
    <row r="702" spans="4:41" x14ac:dyDescent="0.25">
      <c r="D702" s="25"/>
      <c r="E702" s="25"/>
      <c r="H702" s="23"/>
      <c r="I702" s="23"/>
      <c r="J702" s="96"/>
      <c r="K702" s="24"/>
      <c r="L702" s="23"/>
      <c r="M702" s="23"/>
      <c r="N702" s="25"/>
      <c r="O702" s="24"/>
      <c r="P702" s="23"/>
      <c r="Q702" s="23"/>
      <c r="R702" s="23"/>
      <c r="S702" s="23"/>
      <c r="T702" s="23"/>
      <c r="U702" s="23"/>
      <c r="V702" s="23"/>
      <c r="W702" s="23"/>
      <c r="X702" s="23"/>
      <c r="Y702" s="23"/>
      <c r="Z702" s="23"/>
      <c r="AA702" s="23"/>
      <c r="AB702" s="23"/>
      <c r="AC702" s="23"/>
      <c r="AD702" s="23"/>
      <c r="AE702" s="23"/>
      <c r="AF702" s="23"/>
      <c r="AG702" s="23"/>
      <c r="AH702" s="23"/>
      <c r="AI702" s="23"/>
      <c r="AJ702" s="23"/>
      <c r="AK702" s="23"/>
      <c r="AL702" s="23"/>
      <c r="AM702" s="23"/>
      <c r="AN702" s="23"/>
      <c r="AO702" s="23"/>
    </row>
    <row r="703" spans="4:41" x14ac:dyDescent="0.25">
      <c r="D703" s="25"/>
      <c r="E703" s="25"/>
      <c r="H703" s="23"/>
      <c r="I703" s="23"/>
      <c r="J703" s="96"/>
      <c r="K703" s="24"/>
      <c r="L703" s="23"/>
      <c r="M703" s="23"/>
      <c r="N703" s="25"/>
      <c r="O703" s="24"/>
      <c r="P703" s="23"/>
      <c r="Q703" s="23"/>
      <c r="R703" s="23"/>
      <c r="S703" s="23"/>
      <c r="T703" s="23"/>
      <c r="U703" s="23"/>
      <c r="V703" s="23"/>
      <c r="W703" s="23"/>
      <c r="X703" s="23"/>
      <c r="Y703" s="23"/>
      <c r="Z703" s="23"/>
      <c r="AA703" s="23"/>
      <c r="AB703" s="23"/>
      <c r="AC703" s="23"/>
      <c r="AD703" s="23"/>
      <c r="AE703" s="23"/>
      <c r="AF703" s="23"/>
      <c r="AG703" s="23"/>
      <c r="AH703" s="23"/>
      <c r="AI703" s="23"/>
      <c r="AJ703" s="23"/>
      <c r="AK703" s="23"/>
      <c r="AL703" s="23"/>
      <c r="AM703" s="23"/>
      <c r="AN703" s="23"/>
      <c r="AO703" s="23"/>
    </row>
    <row r="704" spans="4:41" x14ac:dyDescent="0.25">
      <c r="D704" s="25"/>
      <c r="E704" s="25"/>
      <c r="H704" s="23"/>
      <c r="I704" s="23"/>
      <c r="J704" s="96"/>
      <c r="K704" s="24"/>
      <c r="L704" s="23"/>
      <c r="M704" s="23"/>
      <c r="N704" s="25"/>
      <c r="O704" s="24"/>
      <c r="P704" s="23"/>
      <c r="Q704" s="23"/>
      <c r="R704" s="23"/>
      <c r="S704" s="23"/>
      <c r="T704" s="23"/>
      <c r="U704" s="23"/>
      <c r="V704" s="23"/>
      <c r="W704" s="23"/>
      <c r="X704" s="23"/>
      <c r="Y704" s="23"/>
      <c r="Z704" s="23"/>
      <c r="AA704" s="23"/>
      <c r="AB704" s="23"/>
      <c r="AC704" s="23"/>
      <c r="AD704" s="23"/>
      <c r="AE704" s="23"/>
      <c r="AF704" s="23"/>
      <c r="AG704" s="23"/>
      <c r="AH704" s="23"/>
      <c r="AI704" s="23"/>
      <c r="AJ704" s="23"/>
      <c r="AK704" s="23"/>
      <c r="AL704" s="23"/>
      <c r="AM704" s="23"/>
      <c r="AN704" s="23"/>
      <c r="AO704" s="23"/>
    </row>
    <row r="705" spans="4:41" x14ac:dyDescent="0.25">
      <c r="D705" s="25"/>
      <c r="E705" s="25"/>
      <c r="H705" s="23"/>
      <c r="I705" s="23"/>
      <c r="J705" s="96"/>
      <c r="K705" s="24"/>
      <c r="L705" s="23"/>
      <c r="M705" s="23"/>
      <c r="N705" s="25"/>
      <c r="O705" s="24"/>
      <c r="P705" s="23"/>
      <c r="Q705" s="23"/>
      <c r="R705" s="23"/>
      <c r="S705" s="23"/>
      <c r="T705" s="23"/>
      <c r="U705" s="23"/>
      <c r="V705" s="23"/>
      <c r="W705" s="23"/>
      <c r="X705" s="23"/>
      <c r="Y705" s="23"/>
      <c r="Z705" s="23"/>
      <c r="AA705" s="23"/>
      <c r="AB705" s="23"/>
      <c r="AC705" s="23"/>
      <c r="AD705" s="23"/>
      <c r="AE705" s="23"/>
      <c r="AF705" s="23"/>
      <c r="AG705" s="23"/>
      <c r="AH705" s="23"/>
      <c r="AI705" s="23"/>
      <c r="AJ705" s="23"/>
      <c r="AK705" s="23"/>
      <c r="AL705" s="23"/>
      <c r="AM705" s="23"/>
      <c r="AN705" s="23"/>
      <c r="AO705" s="23"/>
    </row>
    <row r="706" spans="4:41" x14ac:dyDescent="0.25">
      <c r="D706" s="25"/>
      <c r="E706" s="25"/>
      <c r="H706" s="23"/>
      <c r="I706" s="23"/>
      <c r="J706" s="96"/>
      <c r="K706" s="24"/>
      <c r="L706" s="23"/>
      <c r="M706" s="23"/>
      <c r="N706" s="25"/>
      <c r="O706" s="24"/>
      <c r="P706" s="23"/>
      <c r="Q706" s="23"/>
      <c r="R706" s="23"/>
      <c r="S706" s="23"/>
      <c r="T706" s="23"/>
      <c r="U706" s="23"/>
      <c r="V706" s="23"/>
      <c r="W706" s="23"/>
      <c r="X706" s="23"/>
      <c r="Y706" s="23"/>
      <c r="Z706" s="23"/>
      <c r="AA706" s="23"/>
      <c r="AB706" s="23"/>
      <c r="AC706" s="23"/>
      <c r="AD706" s="23"/>
      <c r="AE706" s="23"/>
      <c r="AF706" s="23"/>
      <c r="AG706" s="23"/>
      <c r="AH706" s="23"/>
      <c r="AI706" s="23"/>
      <c r="AJ706" s="23"/>
      <c r="AK706" s="23"/>
      <c r="AL706" s="23"/>
      <c r="AM706" s="23"/>
      <c r="AN706" s="23"/>
      <c r="AO706" s="23"/>
    </row>
    <row r="707" spans="4:41" x14ac:dyDescent="0.25">
      <c r="D707" s="25"/>
      <c r="E707" s="25"/>
      <c r="H707" s="23"/>
      <c r="I707" s="23"/>
      <c r="J707" s="96"/>
      <c r="K707" s="24"/>
      <c r="L707" s="23"/>
      <c r="M707" s="23"/>
      <c r="N707" s="25"/>
      <c r="O707" s="24"/>
      <c r="P707" s="23"/>
      <c r="Q707" s="23"/>
      <c r="R707" s="23"/>
      <c r="S707" s="23"/>
      <c r="T707" s="23"/>
      <c r="U707" s="23"/>
      <c r="V707" s="23"/>
      <c r="W707" s="23"/>
      <c r="X707" s="23"/>
      <c r="Y707" s="23"/>
      <c r="Z707" s="23"/>
      <c r="AA707" s="23"/>
      <c r="AB707" s="23"/>
      <c r="AC707" s="23"/>
      <c r="AD707" s="23"/>
      <c r="AE707" s="23"/>
      <c r="AF707" s="23"/>
      <c r="AG707" s="23"/>
      <c r="AH707" s="23"/>
      <c r="AI707" s="23"/>
      <c r="AJ707" s="23"/>
      <c r="AK707" s="23"/>
      <c r="AL707" s="23"/>
      <c r="AM707" s="23"/>
      <c r="AN707" s="23"/>
      <c r="AO707" s="23"/>
    </row>
    <row r="708" spans="4:41" x14ac:dyDescent="0.25">
      <c r="D708" s="25"/>
      <c r="E708" s="25"/>
      <c r="H708" s="23"/>
      <c r="I708" s="23"/>
      <c r="J708" s="96"/>
      <c r="K708" s="24"/>
      <c r="L708" s="23"/>
      <c r="M708" s="23"/>
      <c r="N708" s="25"/>
      <c r="O708" s="24"/>
      <c r="P708" s="23"/>
      <c r="Q708" s="23"/>
      <c r="R708" s="23"/>
      <c r="S708" s="23"/>
      <c r="T708" s="23"/>
      <c r="U708" s="23"/>
      <c r="V708" s="23"/>
      <c r="W708" s="23"/>
      <c r="X708" s="23"/>
      <c r="Y708" s="23"/>
      <c r="Z708" s="23"/>
      <c r="AA708" s="23"/>
      <c r="AB708" s="23"/>
      <c r="AC708" s="23"/>
      <c r="AD708" s="23"/>
      <c r="AE708" s="23"/>
      <c r="AF708" s="23"/>
      <c r="AG708" s="23"/>
      <c r="AH708" s="23"/>
      <c r="AI708" s="23"/>
      <c r="AJ708" s="23"/>
      <c r="AK708" s="23"/>
      <c r="AL708" s="23"/>
      <c r="AM708" s="23"/>
      <c r="AN708" s="23"/>
      <c r="AO708" s="23"/>
    </row>
    <row r="709" spans="4:41" x14ac:dyDescent="0.25">
      <c r="D709" s="25"/>
      <c r="E709" s="25"/>
      <c r="H709" s="23"/>
      <c r="I709" s="23"/>
      <c r="J709" s="96"/>
      <c r="K709" s="24"/>
      <c r="L709" s="23"/>
      <c r="M709" s="23"/>
      <c r="N709" s="25"/>
      <c r="O709" s="24"/>
      <c r="P709" s="23"/>
      <c r="Q709" s="23"/>
      <c r="R709" s="23"/>
      <c r="S709" s="23"/>
      <c r="T709" s="23"/>
      <c r="U709" s="23"/>
      <c r="V709" s="23"/>
      <c r="W709" s="23"/>
      <c r="X709" s="23"/>
      <c r="Y709" s="23"/>
      <c r="Z709" s="23"/>
      <c r="AA709" s="23"/>
      <c r="AB709" s="23"/>
      <c r="AC709" s="23"/>
      <c r="AD709" s="23"/>
      <c r="AE709" s="23"/>
      <c r="AF709" s="23"/>
      <c r="AG709" s="23"/>
      <c r="AH709" s="23"/>
      <c r="AI709" s="23"/>
      <c r="AJ709" s="23"/>
      <c r="AK709" s="23"/>
      <c r="AL709" s="23"/>
      <c r="AM709" s="23"/>
      <c r="AN709" s="23"/>
      <c r="AO709" s="23"/>
    </row>
    <row r="710" spans="4:41" x14ac:dyDescent="0.25">
      <c r="D710" s="25"/>
      <c r="E710" s="25"/>
      <c r="H710" s="23"/>
      <c r="I710" s="23"/>
      <c r="J710" s="96"/>
      <c r="K710" s="24"/>
      <c r="L710" s="23"/>
      <c r="M710" s="23"/>
      <c r="N710" s="25"/>
      <c r="O710" s="24"/>
      <c r="P710" s="23"/>
      <c r="Q710" s="23"/>
      <c r="R710" s="23"/>
      <c r="S710" s="23"/>
      <c r="T710" s="23"/>
      <c r="U710" s="23"/>
      <c r="V710" s="23"/>
      <c r="W710" s="23"/>
      <c r="X710" s="23"/>
      <c r="Y710" s="23"/>
      <c r="Z710" s="23"/>
      <c r="AA710" s="23"/>
      <c r="AB710" s="23"/>
      <c r="AC710" s="23"/>
      <c r="AD710" s="23"/>
      <c r="AE710" s="23"/>
      <c r="AF710" s="23"/>
      <c r="AG710" s="23"/>
      <c r="AH710" s="23"/>
      <c r="AI710" s="23"/>
      <c r="AJ710" s="23"/>
      <c r="AK710" s="23"/>
      <c r="AL710" s="23"/>
      <c r="AM710" s="23"/>
      <c r="AN710" s="23"/>
      <c r="AO710" s="23"/>
    </row>
    <row r="711" spans="4:41" x14ac:dyDescent="0.25">
      <c r="D711" s="25"/>
      <c r="E711" s="25"/>
      <c r="H711" s="23"/>
      <c r="I711" s="23"/>
      <c r="J711" s="96"/>
      <c r="K711" s="24"/>
      <c r="L711" s="23"/>
      <c r="M711" s="23"/>
      <c r="N711" s="25"/>
      <c r="O711" s="24"/>
      <c r="P711" s="23"/>
      <c r="Q711" s="23"/>
      <c r="R711" s="23"/>
      <c r="S711" s="23"/>
      <c r="T711" s="23"/>
      <c r="U711" s="23"/>
      <c r="V711" s="23"/>
      <c r="W711" s="23"/>
      <c r="X711" s="23"/>
      <c r="Y711" s="23"/>
      <c r="Z711" s="23"/>
      <c r="AA711" s="23"/>
      <c r="AB711" s="23"/>
      <c r="AC711" s="23"/>
      <c r="AD711" s="23"/>
      <c r="AE711" s="23"/>
      <c r="AF711" s="23"/>
      <c r="AG711" s="23"/>
      <c r="AH711" s="23"/>
      <c r="AI711" s="23"/>
      <c r="AJ711" s="23"/>
      <c r="AK711" s="23"/>
      <c r="AL711" s="23"/>
      <c r="AM711" s="23"/>
      <c r="AN711" s="23"/>
      <c r="AO711" s="23"/>
    </row>
    <row r="712" spans="4:41" x14ac:dyDescent="0.25">
      <c r="D712" s="25"/>
      <c r="E712" s="25"/>
      <c r="H712" s="23"/>
      <c r="I712" s="23"/>
      <c r="J712" s="96"/>
      <c r="K712" s="24"/>
      <c r="L712" s="23"/>
      <c r="M712" s="23"/>
      <c r="N712" s="25"/>
      <c r="O712" s="24"/>
      <c r="P712" s="23"/>
      <c r="Q712" s="23"/>
      <c r="R712" s="23"/>
      <c r="S712" s="23"/>
      <c r="T712" s="23"/>
      <c r="U712" s="23"/>
      <c r="V712" s="23"/>
      <c r="W712" s="23"/>
      <c r="X712" s="23"/>
      <c r="Y712" s="23"/>
      <c r="Z712" s="23"/>
      <c r="AA712" s="23"/>
      <c r="AB712" s="23"/>
      <c r="AC712" s="23"/>
      <c r="AD712" s="23"/>
      <c r="AE712" s="23"/>
      <c r="AF712" s="23"/>
      <c r="AG712" s="23"/>
      <c r="AH712" s="23"/>
      <c r="AI712" s="23"/>
      <c r="AJ712" s="23"/>
      <c r="AK712" s="23"/>
      <c r="AL712" s="23"/>
      <c r="AM712" s="23"/>
      <c r="AN712" s="23"/>
      <c r="AO712" s="23"/>
    </row>
    <row r="713" spans="4:41" x14ac:dyDescent="0.25">
      <c r="D713" s="25"/>
      <c r="E713" s="25"/>
      <c r="H713" s="23"/>
      <c r="I713" s="23"/>
      <c r="J713" s="96"/>
      <c r="K713" s="24"/>
      <c r="L713" s="23"/>
      <c r="M713" s="23"/>
      <c r="N713" s="25"/>
      <c r="O713" s="24"/>
      <c r="P713" s="23"/>
      <c r="Q713" s="23"/>
      <c r="R713" s="23"/>
      <c r="S713" s="23"/>
      <c r="T713" s="23"/>
      <c r="U713" s="23"/>
      <c r="V713" s="23"/>
      <c r="W713" s="23"/>
      <c r="X713" s="23"/>
      <c r="Y713" s="23"/>
      <c r="Z713" s="23"/>
      <c r="AA713" s="23"/>
      <c r="AB713" s="23"/>
      <c r="AC713" s="23"/>
      <c r="AD713" s="23"/>
      <c r="AE713" s="23"/>
      <c r="AF713" s="23"/>
      <c r="AG713" s="23"/>
      <c r="AH713" s="23"/>
      <c r="AI713" s="23"/>
      <c r="AJ713" s="23"/>
      <c r="AK713" s="23"/>
      <c r="AL713" s="23"/>
      <c r="AM713" s="23"/>
      <c r="AN713" s="23"/>
      <c r="AO713" s="23"/>
    </row>
    <row r="714" spans="4:41" x14ac:dyDescent="0.25">
      <c r="D714" s="25"/>
      <c r="E714" s="25"/>
      <c r="H714" s="23"/>
      <c r="I714" s="23"/>
      <c r="J714" s="96"/>
      <c r="K714" s="24"/>
      <c r="L714" s="23"/>
      <c r="M714" s="23"/>
      <c r="N714" s="25"/>
      <c r="O714" s="24"/>
      <c r="P714" s="23"/>
      <c r="Q714" s="23"/>
      <c r="R714" s="23"/>
      <c r="S714" s="23"/>
      <c r="T714" s="23"/>
      <c r="U714" s="23"/>
      <c r="V714" s="23"/>
      <c r="W714" s="23"/>
      <c r="X714" s="23"/>
      <c r="Y714" s="23"/>
      <c r="Z714" s="23"/>
      <c r="AA714" s="23"/>
      <c r="AB714" s="23"/>
      <c r="AC714" s="23"/>
      <c r="AD714" s="23"/>
      <c r="AE714" s="23"/>
      <c r="AF714" s="23"/>
      <c r="AG714" s="23"/>
      <c r="AH714" s="23"/>
      <c r="AI714" s="23"/>
      <c r="AJ714" s="23"/>
      <c r="AK714" s="23"/>
      <c r="AL714" s="23"/>
      <c r="AM714" s="23"/>
      <c r="AN714" s="23"/>
      <c r="AO714" s="23"/>
    </row>
    <row r="715" spans="4:41" x14ac:dyDescent="0.25">
      <c r="D715" s="25"/>
      <c r="E715" s="25"/>
      <c r="H715" s="23"/>
      <c r="I715" s="23"/>
      <c r="J715" s="96"/>
      <c r="K715" s="24"/>
      <c r="L715" s="23"/>
      <c r="M715" s="23"/>
      <c r="N715" s="25"/>
      <c r="O715" s="24"/>
      <c r="P715" s="23"/>
      <c r="Q715" s="23"/>
      <c r="R715" s="23"/>
      <c r="S715" s="23"/>
      <c r="T715" s="23"/>
      <c r="U715" s="23"/>
      <c r="V715" s="23"/>
      <c r="W715" s="23"/>
      <c r="X715" s="23"/>
      <c r="Y715" s="23"/>
      <c r="Z715" s="23"/>
      <c r="AA715" s="23"/>
      <c r="AB715" s="23"/>
      <c r="AC715" s="23"/>
      <c r="AD715" s="23"/>
      <c r="AE715" s="23"/>
      <c r="AF715" s="23"/>
      <c r="AG715" s="23"/>
      <c r="AH715" s="23"/>
      <c r="AI715" s="23"/>
      <c r="AJ715" s="23"/>
      <c r="AK715" s="23"/>
      <c r="AL715" s="23"/>
      <c r="AM715" s="23"/>
      <c r="AN715" s="23"/>
      <c r="AO715" s="23"/>
    </row>
    <row r="716" spans="4:41" x14ac:dyDescent="0.25">
      <c r="D716" s="25"/>
      <c r="E716" s="25"/>
      <c r="H716" s="23"/>
      <c r="I716" s="23"/>
      <c r="J716" s="96"/>
      <c r="K716" s="24"/>
      <c r="L716" s="23"/>
      <c r="M716" s="23"/>
      <c r="N716" s="25"/>
      <c r="O716" s="24"/>
      <c r="P716" s="23"/>
      <c r="Q716" s="23"/>
      <c r="R716" s="23"/>
      <c r="S716" s="23"/>
      <c r="T716" s="23"/>
      <c r="U716" s="23"/>
      <c r="V716" s="23"/>
      <c r="W716" s="23"/>
      <c r="X716" s="23"/>
      <c r="Y716" s="23"/>
      <c r="Z716" s="23"/>
      <c r="AA716" s="23"/>
      <c r="AB716" s="23"/>
      <c r="AC716" s="23"/>
      <c r="AD716" s="23"/>
      <c r="AE716" s="23"/>
      <c r="AF716" s="23"/>
      <c r="AG716" s="23"/>
      <c r="AH716" s="23"/>
      <c r="AI716" s="23"/>
      <c r="AJ716" s="23"/>
      <c r="AK716" s="23"/>
      <c r="AL716" s="23"/>
      <c r="AM716" s="23"/>
      <c r="AN716" s="23"/>
      <c r="AO716" s="23"/>
    </row>
    <row r="717" spans="4:41" x14ac:dyDescent="0.25">
      <c r="D717" s="25"/>
      <c r="E717" s="25"/>
      <c r="H717" s="23"/>
      <c r="I717" s="23"/>
      <c r="J717" s="96"/>
      <c r="K717" s="24"/>
      <c r="L717" s="23"/>
      <c r="M717" s="23"/>
      <c r="N717" s="25"/>
      <c r="O717" s="24"/>
      <c r="P717" s="23"/>
      <c r="Q717" s="23"/>
      <c r="R717" s="23"/>
      <c r="S717" s="23"/>
      <c r="T717" s="23"/>
      <c r="U717" s="23"/>
      <c r="V717" s="23"/>
      <c r="W717" s="23"/>
      <c r="X717" s="23"/>
      <c r="Y717" s="23"/>
      <c r="Z717" s="23"/>
      <c r="AA717" s="23"/>
      <c r="AB717" s="23"/>
      <c r="AC717" s="23"/>
      <c r="AD717" s="23"/>
      <c r="AE717" s="23"/>
      <c r="AF717" s="23"/>
      <c r="AG717" s="23"/>
      <c r="AH717" s="23"/>
      <c r="AI717" s="23"/>
      <c r="AJ717" s="23"/>
      <c r="AK717" s="23"/>
      <c r="AL717" s="23"/>
      <c r="AM717" s="23"/>
      <c r="AN717" s="23"/>
      <c r="AO717" s="23"/>
    </row>
    <row r="718" spans="4:41" x14ac:dyDescent="0.25">
      <c r="D718" s="25"/>
      <c r="E718" s="25"/>
      <c r="H718" s="23"/>
      <c r="I718" s="23"/>
      <c r="J718" s="96"/>
      <c r="K718" s="24"/>
      <c r="L718" s="23"/>
      <c r="M718" s="23"/>
      <c r="N718" s="25"/>
      <c r="O718" s="24"/>
      <c r="P718" s="23"/>
      <c r="Q718" s="23"/>
      <c r="R718" s="23"/>
      <c r="S718" s="23"/>
      <c r="T718" s="23"/>
      <c r="U718" s="23"/>
      <c r="V718" s="23"/>
      <c r="W718" s="23"/>
      <c r="X718" s="23"/>
      <c r="Y718" s="23"/>
      <c r="Z718" s="23"/>
      <c r="AA718" s="23"/>
      <c r="AB718" s="23"/>
      <c r="AC718" s="23"/>
      <c r="AD718" s="23"/>
      <c r="AE718" s="23"/>
      <c r="AF718" s="23"/>
      <c r="AG718" s="23"/>
      <c r="AH718" s="23"/>
      <c r="AI718" s="23"/>
      <c r="AJ718" s="23"/>
      <c r="AK718" s="23"/>
      <c r="AL718" s="23"/>
      <c r="AM718" s="23"/>
      <c r="AN718" s="23"/>
      <c r="AO718" s="23"/>
    </row>
    <row r="719" spans="4:41" x14ac:dyDescent="0.25">
      <c r="D719" s="25"/>
      <c r="E719" s="25"/>
      <c r="H719" s="23"/>
      <c r="I719" s="23"/>
      <c r="J719" s="96"/>
      <c r="K719" s="24"/>
      <c r="L719" s="23"/>
      <c r="M719" s="23"/>
      <c r="N719" s="25"/>
      <c r="O719" s="24"/>
      <c r="P719" s="23"/>
      <c r="Q719" s="23"/>
      <c r="R719" s="23"/>
      <c r="S719" s="23"/>
      <c r="T719" s="23"/>
      <c r="U719" s="23"/>
      <c r="V719" s="23"/>
      <c r="W719" s="23"/>
      <c r="X719" s="23"/>
      <c r="Y719" s="23"/>
      <c r="Z719" s="23"/>
      <c r="AA719" s="23"/>
      <c r="AB719" s="23"/>
      <c r="AC719" s="23"/>
      <c r="AD719" s="23"/>
      <c r="AE719" s="23"/>
      <c r="AF719" s="23"/>
      <c r="AG719" s="23"/>
      <c r="AH719" s="23"/>
      <c r="AI719" s="23"/>
      <c r="AJ719" s="23"/>
      <c r="AK719" s="23"/>
      <c r="AL719" s="23"/>
      <c r="AM719" s="23"/>
      <c r="AN719" s="23"/>
      <c r="AO719" s="23"/>
    </row>
    <row r="720" spans="4:41" x14ac:dyDescent="0.25">
      <c r="D720" s="25"/>
      <c r="E720" s="25"/>
      <c r="H720" s="23"/>
      <c r="I720" s="23"/>
      <c r="J720" s="96"/>
      <c r="K720" s="24"/>
      <c r="L720" s="23"/>
      <c r="M720" s="23"/>
      <c r="N720" s="25"/>
      <c r="O720" s="24"/>
      <c r="P720" s="23"/>
      <c r="Q720" s="23"/>
      <c r="R720" s="23"/>
      <c r="S720" s="23"/>
      <c r="T720" s="23"/>
      <c r="U720" s="23"/>
      <c r="V720" s="23"/>
      <c r="W720" s="23"/>
      <c r="X720" s="23"/>
      <c r="Y720" s="23"/>
      <c r="Z720" s="23"/>
      <c r="AA720" s="23"/>
      <c r="AB720" s="23"/>
      <c r="AC720" s="23"/>
      <c r="AD720" s="23"/>
      <c r="AE720" s="23"/>
      <c r="AF720" s="23"/>
      <c r="AG720" s="23"/>
      <c r="AH720" s="23"/>
      <c r="AI720" s="23"/>
      <c r="AJ720" s="23"/>
      <c r="AK720" s="23"/>
      <c r="AL720" s="23"/>
      <c r="AM720" s="23"/>
      <c r="AN720" s="23"/>
      <c r="AO720" s="23"/>
    </row>
    <row r="721" spans="4:41" x14ac:dyDescent="0.25">
      <c r="D721" s="25"/>
      <c r="E721" s="25"/>
      <c r="H721" s="23"/>
      <c r="I721" s="23"/>
      <c r="J721" s="96"/>
      <c r="K721" s="24"/>
      <c r="L721" s="23"/>
      <c r="M721" s="23"/>
      <c r="N721" s="25"/>
      <c r="O721" s="24"/>
      <c r="P721" s="23"/>
      <c r="Q721" s="23"/>
      <c r="R721" s="23"/>
      <c r="S721" s="23"/>
      <c r="T721" s="23"/>
      <c r="U721" s="23"/>
      <c r="V721" s="23"/>
      <c r="W721" s="23"/>
      <c r="X721" s="23"/>
      <c r="Y721" s="23"/>
      <c r="Z721" s="23"/>
      <c r="AA721" s="23"/>
      <c r="AB721" s="23"/>
      <c r="AC721" s="23"/>
      <c r="AD721" s="23"/>
      <c r="AE721" s="23"/>
      <c r="AF721" s="23"/>
      <c r="AG721" s="23"/>
      <c r="AH721" s="23"/>
      <c r="AI721" s="23"/>
      <c r="AJ721" s="23"/>
      <c r="AK721" s="23"/>
      <c r="AL721" s="23"/>
      <c r="AM721" s="23"/>
      <c r="AN721" s="23"/>
      <c r="AO721" s="23"/>
    </row>
    <row r="722" spans="4:41" x14ac:dyDescent="0.25">
      <c r="D722" s="25"/>
      <c r="E722" s="25"/>
      <c r="H722" s="23"/>
      <c r="I722" s="23"/>
      <c r="J722" s="96"/>
      <c r="K722" s="24"/>
      <c r="L722" s="23"/>
      <c r="M722" s="23"/>
      <c r="N722" s="25"/>
      <c r="O722" s="24"/>
      <c r="P722" s="23"/>
      <c r="Q722" s="23"/>
      <c r="R722" s="23"/>
      <c r="S722" s="23"/>
      <c r="T722" s="23"/>
      <c r="U722" s="23"/>
      <c r="V722" s="23"/>
      <c r="W722" s="23"/>
      <c r="X722" s="23"/>
      <c r="Y722" s="23"/>
      <c r="Z722" s="23"/>
      <c r="AA722" s="23"/>
      <c r="AB722" s="23"/>
      <c r="AC722" s="23"/>
      <c r="AD722" s="23"/>
      <c r="AE722" s="23"/>
      <c r="AF722" s="23"/>
      <c r="AG722" s="23"/>
      <c r="AH722" s="23"/>
      <c r="AI722" s="23"/>
      <c r="AJ722" s="23"/>
      <c r="AK722" s="23"/>
      <c r="AL722" s="23"/>
      <c r="AM722" s="23"/>
      <c r="AN722" s="23"/>
      <c r="AO722" s="23"/>
    </row>
    <row r="723" spans="4:41" x14ac:dyDescent="0.25">
      <c r="D723" s="25"/>
      <c r="E723" s="25"/>
      <c r="H723" s="23"/>
      <c r="I723" s="23"/>
      <c r="J723" s="96"/>
      <c r="K723" s="24"/>
      <c r="L723" s="23"/>
      <c r="M723" s="23"/>
      <c r="N723" s="25"/>
      <c r="O723" s="24"/>
      <c r="P723" s="23"/>
      <c r="Q723" s="23"/>
      <c r="R723" s="23"/>
      <c r="S723" s="23"/>
      <c r="T723" s="23"/>
      <c r="U723" s="23"/>
      <c r="V723" s="23"/>
      <c r="W723" s="23"/>
      <c r="X723" s="23"/>
      <c r="Y723" s="23"/>
      <c r="Z723" s="23"/>
      <c r="AA723" s="23"/>
      <c r="AB723" s="23"/>
      <c r="AC723" s="23"/>
      <c r="AD723" s="23"/>
      <c r="AE723" s="23"/>
      <c r="AF723" s="23"/>
      <c r="AG723" s="23"/>
      <c r="AH723" s="23"/>
      <c r="AI723" s="23"/>
      <c r="AJ723" s="23"/>
      <c r="AK723" s="23"/>
      <c r="AL723" s="23"/>
      <c r="AM723" s="23"/>
      <c r="AN723" s="23"/>
      <c r="AO723" s="23"/>
    </row>
    <row r="724" spans="4:41" x14ac:dyDescent="0.25">
      <c r="D724" s="25"/>
      <c r="E724" s="25"/>
      <c r="H724" s="23"/>
      <c r="I724" s="23"/>
      <c r="J724" s="96"/>
      <c r="K724" s="24"/>
      <c r="L724" s="23"/>
      <c r="M724" s="23"/>
      <c r="N724" s="25"/>
      <c r="O724" s="24"/>
      <c r="P724" s="23"/>
      <c r="Q724" s="23"/>
      <c r="R724" s="23"/>
      <c r="S724" s="23"/>
      <c r="T724" s="23"/>
      <c r="U724" s="23"/>
      <c r="V724" s="23"/>
      <c r="W724" s="23"/>
      <c r="X724" s="23"/>
      <c r="Y724" s="23"/>
      <c r="Z724" s="23"/>
      <c r="AA724" s="23"/>
      <c r="AB724" s="23"/>
      <c r="AC724" s="23"/>
      <c r="AD724" s="23"/>
      <c r="AE724" s="23"/>
      <c r="AF724" s="23"/>
      <c r="AG724" s="23"/>
      <c r="AH724" s="23"/>
      <c r="AI724" s="23"/>
      <c r="AJ724" s="23"/>
      <c r="AK724" s="23"/>
      <c r="AL724" s="23"/>
      <c r="AM724" s="23"/>
      <c r="AN724" s="23"/>
      <c r="AO724" s="23"/>
    </row>
    <row r="725" spans="4:41" x14ac:dyDescent="0.25">
      <c r="D725" s="25"/>
      <c r="E725" s="25"/>
      <c r="H725" s="23"/>
      <c r="I725" s="23"/>
      <c r="J725" s="96"/>
      <c r="K725" s="24"/>
      <c r="L725" s="23"/>
      <c r="M725" s="23"/>
      <c r="N725" s="25"/>
      <c r="O725" s="24"/>
      <c r="P725" s="23"/>
      <c r="Q725" s="23"/>
      <c r="R725" s="23"/>
      <c r="S725" s="23"/>
      <c r="T725" s="23"/>
      <c r="U725" s="23"/>
      <c r="V725" s="23"/>
      <c r="W725" s="23"/>
      <c r="X725" s="23"/>
      <c r="Y725" s="23"/>
      <c r="Z725" s="23"/>
      <c r="AA725" s="23"/>
      <c r="AB725" s="23"/>
      <c r="AC725" s="23"/>
      <c r="AD725" s="23"/>
      <c r="AE725" s="23"/>
      <c r="AF725" s="23"/>
      <c r="AG725" s="23"/>
      <c r="AH725" s="23"/>
      <c r="AI725" s="23"/>
      <c r="AJ725" s="23"/>
      <c r="AK725" s="23"/>
      <c r="AL725" s="23"/>
      <c r="AM725" s="23"/>
      <c r="AN725" s="23"/>
      <c r="AO725" s="23"/>
    </row>
    <row r="726" spans="4:41" x14ac:dyDescent="0.25">
      <c r="D726" s="25"/>
      <c r="E726" s="25"/>
      <c r="H726" s="23"/>
      <c r="I726" s="23"/>
      <c r="J726" s="96"/>
      <c r="K726" s="24"/>
      <c r="L726" s="23"/>
      <c r="M726" s="23"/>
      <c r="N726" s="25"/>
      <c r="O726" s="24"/>
      <c r="P726" s="23"/>
      <c r="Q726" s="23"/>
      <c r="R726" s="23"/>
      <c r="S726" s="23"/>
      <c r="T726" s="23"/>
      <c r="U726" s="23"/>
      <c r="V726" s="23"/>
      <c r="W726" s="23"/>
      <c r="X726" s="23"/>
      <c r="Y726" s="23"/>
      <c r="Z726" s="23"/>
      <c r="AA726" s="23"/>
      <c r="AB726" s="23"/>
      <c r="AC726" s="23"/>
      <c r="AD726" s="23"/>
      <c r="AE726" s="23"/>
      <c r="AF726" s="23"/>
      <c r="AG726" s="23"/>
      <c r="AH726" s="23"/>
      <c r="AI726" s="23"/>
      <c r="AJ726" s="23"/>
      <c r="AK726" s="23"/>
      <c r="AL726" s="23"/>
      <c r="AM726" s="23"/>
      <c r="AN726" s="23"/>
      <c r="AO726" s="23"/>
    </row>
    <row r="727" spans="4:41" x14ac:dyDescent="0.25">
      <c r="D727" s="25"/>
      <c r="E727" s="25"/>
      <c r="H727" s="23"/>
      <c r="I727" s="23"/>
      <c r="J727" s="96"/>
      <c r="K727" s="24"/>
      <c r="L727" s="23"/>
      <c r="M727" s="23"/>
      <c r="N727" s="25"/>
      <c r="O727" s="24"/>
      <c r="P727" s="23"/>
      <c r="Q727" s="23"/>
      <c r="R727" s="23"/>
      <c r="S727" s="23"/>
      <c r="T727" s="23"/>
      <c r="U727" s="23"/>
      <c r="V727" s="23"/>
      <c r="W727" s="23"/>
      <c r="X727" s="23"/>
      <c r="Y727" s="23"/>
      <c r="Z727" s="23"/>
      <c r="AA727" s="23"/>
      <c r="AB727" s="23"/>
      <c r="AC727" s="23"/>
      <c r="AD727" s="23"/>
      <c r="AE727" s="23"/>
      <c r="AF727" s="23"/>
      <c r="AG727" s="23"/>
      <c r="AH727" s="23"/>
      <c r="AI727" s="23"/>
      <c r="AJ727" s="23"/>
      <c r="AK727" s="23"/>
      <c r="AL727" s="23"/>
      <c r="AM727" s="23"/>
      <c r="AN727" s="23"/>
      <c r="AO727" s="23"/>
    </row>
    <row r="728" spans="4:41" x14ac:dyDescent="0.25">
      <c r="D728" s="25"/>
      <c r="E728" s="25"/>
      <c r="H728" s="23"/>
      <c r="I728" s="23"/>
      <c r="J728" s="96"/>
      <c r="K728" s="24"/>
      <c r="L728" s="23"/>
      <c r="M728" s="23"/>
      <c r="N728" s="25"/>
      <c r="O728" s="24"/>
      <c r="P728" s="23"/>
      <c r="Q728" s="23"/>
      <c r="R728" s="23"/>
      <c r="S728" s="23"/>
      <c r="T728" s="23"/>
      <c r="U728" s="23"/>
      <c r="V728" s="23"/>
      <c r="W728" s="23"/>
      <c r="X728" s="23"/>
      <c r="Y728" s="23"/>
      <c r="Z728" s="23"/>
      <c r="AA728" s="23"/>
      <c r="AB728" s="23"/>
      <c r="AC728" s="23"/>
      <c r="AD728" s="23"/>
      <c r="AE728" s="23"/>
      <c r="AF728" s="23"/>
      <c r="AG728" s="23"/>
      <c r="AH728" s="23"/>
      <c r="AI728" s="23"/>
      <c r="AJ728" s="23"/>
      <c r="AK728" s="23"/>
      <c r="AL728" s="23"/>
      <c r="AM728" s="23"/>
      <c r="AN728" s="23"/>
      <c r="AO728" s="23"/>
    </row>
    <row r="729" spans="4:41" x14ac:dyDescent="0.25">
      <c r="D729" s="25"/>
      <c r="E729" s="25"/>
      <c r="H729" s="23"/>
      <c r="I729" s="23"/>
      <c r="J729" s="96"/>
      <c r="K729" s="24"/>
      <c r="L729" s="23"/>
      <c r="M729" s="23"/>
      <c r="N729" s="25"/>
      <c r="O729" s="24"/>
      <c r="P729" s="23"/>
      <c r="Q729" s="23"/>
      <c r="R729" s="23"/>
      <c r="S729" s="23"/>
      <c r="T729" s="23"/>
      <c r="U729" s="23"/>
      <c r="V729" s="23"/>
      <c r="W729" s="23"/>
      <c r="X729" s="23"/>
      <c r="Y729" s="23"/>
      <c r="Z729" s="23"/>
      <c r="AA729" s="23"/>
      <c r="AB729" s="23"/>
      <c r="AC729" s="23"/>
      <c r="AD729" s="23"/>
      <c r="AE729" s="23"/>
      <c r="AF729" s="23"/>
      <c r="AG729" s="23"/>
      <c r="AH729" s="23"/>
      <c r="AI729" s="23"/>
      <c r="AJ729" s="23"/>
      <c r="AK729" s="23"/>
      <c r="AL729" s="23"/>
      <c r="AM729" s="23"/>
      <c r="AN729" s="23"/>
      <c r="AO729" s="23"/>
    </row>
    <row r="730" spans="4:41" x14ac:dyDescent="0.25">
      <c r="D730" s="25"/>
      <c r="E730" s="25"/>
      <c r="H730" s="23"/>
      <c r="I730" s="23"/>
      <c r="J730" s="96"/>
      <c r="K730" s="24"/>
      <c r="L730" s="23"/>
      <c r="M730" s="23"/>
      <c r="N730" s="25"/>
      <c r="O730" s="24"/>
      <c r="P730" s="23"/>
      <c r="Q730" s="23"/>
      <c r="R730" s="23"/>
      <c r="S730" s="23"/>
      <c r="T730" s="23"/>
      <c r="U730" s="23"/>
      <c r="V730" s="23"/>
      <c r="W730" s="23"/>
      <c r="X730" s="23"/>
      <c r="Y730" s="23"/>
      <c r="Z730" s="23"/>
      <c r="AA730" s="23"/>
      <c r="AB730" s="23"/>
      <c r="AC730" s="23"/>
      <c r="AD730" s="23"/>
      <c r="AE730" s="23"/>
      <c r="AF730" s="23"/>
      <c r="AG730" s="23"/>
      <c r="AH730" s="23"/>
      <c r="AI730" s="23"/>
      <c r="AJ730" s="23"/>
      <c r="AK730" s="23"/>
      <c r="AL730" s="23"/>
      <c r="AM730" s="23"/>
      <c r="AN730" s="23"/>
      <c r="AO730" s="23"/>
    </row>
    <row r="731" spans="4:41" x14ac:dyDescent="0.25">
      <c r="D731" s="25"/>
      <c r="E731" s="25"/>
      <c r="H731" s="23"/>
      <c r="I731" s="23"/>
      <c r="J731" s="96"/>
      <c r="K731" s="24"/>
      <c r="L731" s="23"/>
      <c r="M731" s="23"/>
      <c r="N731" s="25"/>
      <c r="O731" s="24"/>
      <c r="P731" s="23"/>
      <c r="Q731" s="23"/>
      <c r="R731" s="23"/>
      <c r="S731" s="23"/>
      <c r="T731" s="23"/>
      <c r="U731" s="23"/>
      <c r="V731" s="23"/>
      <c r="W731" s="23"/>
      <c r="X731" s="23"/>
      <c r="Y731" s="23"/>
      <c r="Z731" s="23"/>
      <c r="AA731" s="23"/>
      <c r="AB731" s="23"/>
      <c r="AC731" s="23"/>
      <c r="AD731" s="23"/>
      <c r="AE731" s="23"/>
      <c r="AF731" s="23"/>
      <c r="AG731" s="23"/>
      <c r="AH731" s="23"/>
      <c r="AI731" s="23"/>
      <c r="AJ731" s="23"/>
      <c r="AK731" s="23"/>
      <c r="AL731" s="23"/>
      <c r="AM731" s="23"/>
      <c r="AN731" s="23"/>
      <c r="AO731" s="23"/>
    </row>
    <row r="732" spans="4:41" x14ac:dyDescent="0.25">
      <c r="D732" s="25"/>
      <c r="E732" s="25"/>
      <c r="H732" s="23"/>
      <c r="I732" s="23"/>
      <c r="J732" s="96"/>
      <c r="K732" s="24"/>
      <c r="L732" s="23"/>
      <c r="M732" s="23"/>
      <c r="N732" s="25"/>
      <c r="O732" s="24"/>
      <c r="P732" s="23"/>
      <c r="Q732" s="23"/>
      <c r="R732" s="23"/>
      <c r="S732" s="23"/>
      <c r="T732" s="23"/>
      <c r="U732" s="23"/>
      <c r="V732" s="23"/>
      <c r="W732" s="23"/>
      <c r="X732" s="23"/>
      <c r="Y732" s="23"/>
      <c r="Z732" s="23"/>
      <c r="AA732" s="23"/>
      <c r="AB732" s="23"/>
      <c r="AC732" s="23"/>
      <c r="AD732" s="23"/>
      <c r="AE732" s="23"/>
      <c r="AF732" s="23"/>
      <c r="AG732" s="23"/>
      <c r="AH732" s="23"/>
      <c r="AI732" s="23"/>
      <c r="AJ732" s="23"/>
      <c r="AK732" s="23"/>
      <c r="AL732" s="23"/>
      <c r="AM732" s="23"/>
      <c r="AN732" s="23"/>
      <c r="AO732" s="23"/>
    </row>
    <row r="733" spans="4:41" x14ac:dyDescent="0.25">
      <c r="D733" s="25"/>
      <c r="E733" s="25"/>
      <c r="H733" s="23"/>
      <c r="I733" s="23"/>
      <c r="J733" s="96"/>
      <c r="K733" s="24"/>
      <c r="L733" s="23"/>
      <c r="M733" s="23"/>
      <c r="N733" s="25"/>
      <c r="O733" s="24"/>
      <c r="P733" s="23"/>
      <c r="Q733" s="23"/>
      <c r="R733" s="23"/>
      <c r="S733" s="23"/>
      <c r="T733" s="23"/>
      <c r="U733" s="23"/>
      <c r="V733" s="23"/>
      <c r="W733" s="23"/>
      <c r="X733" s="23"/>
      <c r="Y733" s="23"/>
      <c r="Z733" s="23"/>
      <c r="AA733" s="23"/>
      <c r="AB733" s="23"/>
      <c r="AC733" s="23"/>
      <c r="AD733" s="23"/>
      <c r="AE733" s="23"/>
      <c r="AF733" s="23"/>
      <c r="AG733" s="23"/>
      <c r="AH733" s="23"/>
      <c r="AI733" s="23"/>
      <c r="AJ733" s="23"/>
      <c r="AK733" s="23"/>
      <c r="AL733" s="23"/>
      <c r="AM733" s="23"/>
      <c r="AN733" s="23"/>
      <c r="AO733" s="23"/>
    </row>
    <row r="734" spans="4:41" x14ac:dyDescent="0.25">
      <c r="D734" s="25"/>
      <c r="E734" s="25"/>
      <c r="H734" s="23"/>
      <c r="I734" s="23"/>
      <c r="J734" s="96"/>
      <c r="K734" s="24"/>
      <c r="L734" s="23"/>
      <c r="M734" s="23"/>
      <c r="N734" s="25"/>
      <c r="O734" s="24"/>
      <c r="P734" s="23"/>
      <c r="Q734" s="23"/>
      <c r="R734" s="23"/>
      <c r="S734" s="23"/>
      <c r="T734" s="23"/>
      <c r="U734" s="23"/>
      <c r="V734" s="23"/>
      <c r="W734" s="23"/>
      <c r="X734" s="23"/>
      <c r="Y734" s="23"/>
      <c r="Z734" s="23"/>
      <c r="AA734" s="23"/>
      <c r="AB734" s="23"/>
      <c r="AC734" s="23"/>
      <c r="AD734" s="23"/>
      <c r="AE734" s="23"/>
      <c r="AF734" s="23"/>
      <c r="AG734" s="23"/>
      <c r="AH734" s="23"/>
      <c r="AI734" s="23"/>
      <c r="AJ734" s="23"/>
      <c r="AK734" s="23"/>
      <c r="AL734" s="23"/>
      <c r="AM734" s="23"/>
      <c r="AN734" s="23"/>
      <c r="AO734" s="23"/>
    </row>
    <row r="735" spans="4:41" x14ac:dyDescent="0.25">
      <c r="D735" s="25"/>
      <c r="E735" s="25"/>
      <c r="H735" s="23"/>
      <c r="I735" s="23"/>
      <c r="J735" s="96"/>
      <c r="K735" s="24"/>
      <c r="L735" s="23"/>
      <c r="M735" s="23"/>
      <c r="N735" s="25"/>
      <c r="O735" s="24"/>
      <c r="P735" s="23"/>
      <c r="Q735" s="23"/>
      <c r="R735" s="23"/>
      <c r="S735" s="23"/>
      <c r="T735" s="23"/>
      <c r="U735" s="23"/>
      <c r="V735" s="23"/>
      <c r="W735" s="23"/>
      <c r="X735" s="23"/>
      <c r="Y735" s="23"/>
      <c r="Z735" s="23"/>
      <c r="AA735" s="23"/>
      <c r="AB735" s="23"/>
      <c r="AC735" s="23"/>
      <c r="AD735" s="23"/>
      <c r="AE735" s="23"/>
      <c r="AF735" s="23"/>
      <c r="AG735" s="23"/>
      <c r="AH735" s="23"/>
      <c r="AI735" s="23"/>
      <c r="AJ735" s="23"/>
      <c r="AK735" s="23"/>
      <c r="AL735" s="23"/>
      <c r="AM735" s="23"/>
      <c r="AN735" s="23"/>
      <c r="AO735" s="23"/>
    </row>
    <row r="736" spans="4:41" x14ac:dyDescent="0.25">
      <c r="D736" s="25"/>
      <c r="E736" s="25"/>
      <c r="H736" s="23"/>
      <c r="I736" s="23"/>
      <c r="J736" s="96"/>
      <c r="K736" s="24"/>
      <c r="L736" s="23"/>
      <c r="M736" s="23"/>
      <c r="N736" s="25"/>
      <c r="O736" s="24"/>
      <c r="P736" s="23"/>
      <c r="Q736" s="23"/>
      <c r="R736" s="23"/>
      <c r="S736" s="23"/>
      <c r="T736" s="23"/>
      <c r="U736" s="23"/>
      <c r="V736" s="23"/>
      <c r="W736" s="23"/>
      <c r="X736" s="23"/>
      <c r="Y736" s="23"/>
      <c r="Z736" s="23"/>
      <c r="AA736" s="23"/>
      <c r="AB736" s="23"/>
      <c r="AC736" s="23"/>
      <c r="AD736" s="23"/>
      <c r="AE736" s="23"/>
      <c r="AF736" s="23"/>
      <c r="AG736" s="23"/>
      <c r="AH736" s="23"/>
      <c r="AI736" s="23"/>
      <c r="AJ736" s="23"/>
      <c r="AK736" s="23"/>
      <c r="AL736" s="23"/>
      <c r="AM736" s="23"/>
      <c r="AN736" s="23"/>
      <c r="AO736" s="23"/>
    </row>
    <row r="737" spans="4:41" x14ac:dyDescent="0.25">
      <c r="D737" s="25"/>
      <c r="E737" s="25"/>
      <c r="H737" s="23"/>
      <c r="I737" s="23"/>
      <c r="J737" s="96"/>
      <c r="K737" s="24"/>
      <c r="L737" s="23"/>
      <c r="M737" s="23"/>
      <c r="N737" s="25"/>
      <c r="O737" s="24"/>
      <c r="P737" s="23"/>
      <c r="Q737" s="23"/>
      <c r="R737" s="23"/>
      <c r="S737" s="23"/>
      <c r="T737" s="23"/>
      <c r="U737" s="23"/>
      <c r="V737" s="23"/>
      <c r="W737" s="23"/>
      <c r="X737" s="23"/>
      <c r="Y737" s="23"/>
      <c r="Z737" s="23"/>
      <c r="AA737" s="23"/>
      <c r="AB737" s="23"/>
      <c r="AC737" s="23"/>
      <c r="AD737" s="23"/>
      <c r="AE737" s="23"/>
      <c r="AF737" s="23"/>
      <c r="AG737" s="23"/>
      <c r="AH737" s="23"/>
      <c r="AI737" s="23"/>
      <c r="AJ737" s="23"/>
      <c r="AK737" s="23"/>
      <c r="AL737" s="23"/>
      <c r="AM737" s="23"/>
      <c r="AN737" s="23"/>
      <c r="AO737" s="23"/>
    </row>
    <row r="738" spans="4:41" x14ac:dyDescent="0.25">
      <c r="D738" s="25"/>
      <c r="E738" s="25"/>
      <c r="H738" s="23"/>
      <c r="I738" s="23"/>
      <c r="J738" s="96"/>
      <c r="K738" s="24"/>
      <c r="L738" s="23"/>
      <c r="M738" s="23"/>
      <c r="N738" s="25"/>
      <c r="O738" s="24"/>
      <c r="P738" s="23"/>
      <c r="Q738" s="23"/>
      <c r="R738" s="23"/>
      <c r="S738" s="23"/>
      <c r="T738" s="23"/>
      <c r="U738" s="23"/>
      <c r="V738" s="23"/>
      <c r="W738" s="23"/>
      <c r="X738" s="23"/>
      <c r="Y738" s="23"/>
      <c r="Z738" s="23"/>
      <c r="AA738" s="23"/>
      <c r="AB738" s="23"/>
      <c r="AC738" s="23"/>
      <c r="AD738" s="23"/>
      <c r="AE738" s="23"/>
      <c r="AF738" s="23"/>
      <c r="AG738" s="23"/>
      <c r="AH738" s="23"/>
      <c r="AI738" s="23"/>
      <c r="AJ738" s="23"/>
      <c r="AK738" s="23"/>
      <c r="AL738" s="23"/>
      <c r="AM738" s="23"/>
      <c r="AN738" s="23"/>
      <c r="AO738" s="23"/>
    </row>
    <row r="739" spans="4:41" x14ac:dyDescent="0.25">
      <c r="D739" s="25"/>
      <c r="E739" s="25"/>
      <c r="H739" s="23"/>
      <c r="I739" s="23"/>
      <c r="J739" s="96"/>
      <c r="K739" s="24"/>
      <c r="L739" s="23"/>
      <c r="M739" s="23"/>
      <c r="N739" s="25"/>
      <c r="O739" s="24"/>
      <c r="P739" s="23"/>
      <c r="Q739" s="23"/>
      <c r="R739" s="23"/>
      <c r="S739" s="23"/>
      <c r="T739" s="23"/>
      <c r="U739" s="23"/>
      <c r="V739" s="23"/>
      <c r="W739" s="23"/>
      <c r="X739" s="23"/>
      <c r="Y739" s="23"/>
      <c r="Z739" s="23"/>
      <c r="AA739" s="23"/>
      <c r="AB739" s="23"/>
      <c r="AC739" s="23"/>
      <c r="AD739" s="23"/>
      <c r="AE739" s="23"/>
      <c r="AF739" s="23"/>
      <c r="AG739" s="23"/>
      <c r="AH739" s="23"/>
      <c r="AI739" s="23"/>
      <c r="AJ739" s="23"/>
      <c r="AK739" s="23"/>
      <c r="AL739" s="23"/>
      <c r="AM739" s="23"/>
      <c r="AN739" s="23"/>
      <c r="AO739" s="23"/>
    </row>
    <row r="740" spans="4:41" x14ac:dyDescent="0.25">
      <c r="D740" s="25"/>
      <c r="E740" s="25"/>
      <c r="H740" s="23"/>
      <c r="I740" s="23"/>
      <c r="J740" s="96"/>
      <c r="K740" s="24"/>
      <c r="L740" s="23"/>
      <c r="M740" s="23"/>
      <c r="N740" s="25"/>
      <c r="O740" s="24"/>
      <c r="P740" s="23"/>
      <c r="Q740" s="23"/>
      <c r="R740" s="23"/>
      <c r="S740" s="23"/>
      <c r="T740" s="23"/>
      <c r="U740" s="23"/>
      <c r="V740" s="23"/>
      <c r="W740" s="23"/>
      <c r="X740" s="23"/>
      <c r="Y740" s="23"/>
      <c r="Z740" s="23"/>
      <c r="AA740" s="23"/>
      <c r="AB740" s="23"/>
      <c r="AC740" s="23"/>
      <c r="AD740" s="23"/>
      <c r="AE740" s="23"/>
      <c r="AF740" s="23"/>
      <c r="AG740" s="23"/>
      <c r="AH740" s="23"/>
      <c r="AI740" s="23"/>
      <c r="AJ740" s="23"/>
      <c r="AK740" s="23"/>
      <c r="AL740" s="23"/>
      <c r="AM740" s="23"/>
      <c r="AN740" s="23"/>
      <c r="AO740" s="23"/>
    </row>
    <row r="741" spans="4:41" x14ac:dyDescent="0.25">
      <c r="D741" s="25"/>
      <c r="E741" s="25"/>
      <c r="H741" s="23"/>
      <c r="I741" s="23"/>
      <c r="J741" s="96"/>
      <c r="K741" s="24"/>
      <c r="L741" s="23"/>
      <c r="M741" s="23"/>
      <c r="N741" s="25"/>
      <c r="O741" s="24"/>
      <c r="P741" s="23"/>
      <c r="Q741" s="23"/>
      <c r="R741" s="23"/>
      <c r="S741" s="23"/>
      <c r="T741" s="23"/>
      <c r="U741" s="23"/>
      <c r="V741" s="23"/>
      <c r="W741" s="23"/>
      <c r="X741" s="23"/>
      <c r="Y741" s="23"/>
      <c r="Z741" s="23"/>
      <c r="AA741" s="23"/>
      <c r="AB741" s="23"/>
      <c r="AC741" s="23"/>
      <c r="AD741" s="23"/>
      <c r="AE741" s="23"/>
      <c r="AF741" s="23"/>
      <c r="AG741" s="23"/>
      <c r="AH741" s="23"/>
      <c r="AI741" s="23"/>
      <c r="AJ741" s="23"/>
      <c r="AK741" s="23"/>
      <c r="AL741" s="23"/>
      <c r="AM741" s="23"/>
      <c r="AN741" s="23"/>
      <c r="AO741" s="23"/>
    </row>
    <row r="742" spans="4:41" x14ac:dyDescent="0.25">
      <c r="D742" s="25"/>
      <c r="E742" s="25"/>
      <c r="H742" s="23"/>
      <c r="I742" s="23"/>
      <c r="J742" s="96"/>
      <c r="K742" s="24"/>
      <c r="L742" s="23"/>
      <c r="M742" s="23"/>
      <c r="N742" s="25"/>
      <c r="O742" s="24"/>
      <c r="P742" s="23"/>
      <c r="Q742" s="23"/>
      <c r="R742" s="23"/>
      <c r="S742" s="23"/>
      <c r="T742" s="23"/>
      <c r="U742" s="23"/>
      <c r="V742" s="23"/>
      <c r="W742" s="23"/>
      <c r="X742" s="23"/>
      <c r="Y742" s="23"/>
      <c r="Z742" s="23"/>
      <c r="AA742" s="23"/>
      <c r="AB742" s="23"/>
      <c r="AC742" s="23"/>
      <c r="AD742" s="23"/>
      <c r="AE742" s="23"/>
      <c r="AF742" s="23"/>
      <c r="AG742" s="23"/>
      <c r="AH742" s="23"/>
      <c r="AI742" s="23"/>
      <c r="AJ742" s="23"/>
      <c r="AK742" s="23"/>
      <c r="AL742" s="23"/>
      <c r="AM742" s="23"/>
      <c r="AN742" s="23"/>
      <c r="AO742" s="23"/>
    </row>
    <row r="743" spans="4:41" x14ac:dyDescent="0.25">
      <c r="D743" s="25"/>
      <c r="E743" s="25"/>
      <c r="H743" s="23"/>
      <c r="I743" s="23"/>
      <c r="J743" s="96"/>
      <c r="K743" s="24"/>
      <c r="L743" s="23"/>
      <c r="M743" s="23"/>
      <c r="N743" s="25"/>
      <c r="O743" s="24"/>
      <c r="P743" s="23"/>
      <c r="Q743" s="23"/>
      <c r="R743" s="23"/>
      <c r="S743" s="23"/>
      <c r="T743" s="23"/>
      <c r="U743" s="23"/>
      <c r="V743" s="23"/>
      <c r="W743" s="23"/>
      <c r="X743" s="23"/>
      <c r="Y743" s="23"/>
      <c r="Z743" s="23"/>
      <c r="AA743" s="23"/>
      <c r="AB743" s="23"/>
      <c r="AC743" s="23"/>
      <c r="AD743" s="23"/>
      <c r="AE743" s="23"/>
      <c r="AF743" s="23"/>
      <c r="AG743" s="23"/>
      <c r="AH743" s="23"/>
      <c r="AI743" s="23"/>
      <c r="AJ743" s="23"/>
      <c r="AK743" s="23"/>
      <c r="AL743" s="23"/>
      <c r="AM743" s="23"/>
      <c r="AN743" s="23"/>
      <c r="AO743" s="23"/>
    </row>
    <row r="744" spans="4:41" x14ac:dyDescent="0.25">
      <c r="D744" s="25"/>
      <c r="E744" s="25"/>
      <c r="H744" s="23"/>
      <c r="I744" s="23"/>
      <c r="J744" s="96"/>
      <c r="K744" s="24"/>
      <c r="L744" s="23"/>
      <c r="M744" s="23"/>
      <c r="N744" s="25"/>
      <c r="O744" s="24"/>
      <c r="P744" s="23"/>
      <c r="Q744" s="23"/>
      <c r="R744" s="23"/>
      <c r="S744" s="23"/>
      <c r="T744" s="23"/>
      <c r="U744" s="23"/>
      <c r="V744" s="23"/>
      <c r="W744" s="23"/>
      <c r="X744" s="23"/>
      <c r="Y744" s="23"/>
      <c r="Z744" s="23"/>
      <c r="AA744" s="23"/>
      <c r="AB744" s="23"/>
      <c r="AC744" s="23"/>
      <c r="AD744" s="23"/>
      <c r="AE744" s="23"/>
      <c r="AF744" s="23"/>
      <c r="AG744" s="23"/>
      <c r="AH744" s="23"/>
      <c r="AI744" s="23"/>
      <c r="AJ744" s="23"/>
      <c r="AK744" s="23"/>
      <c r="AL744" s="23"/>
      <c r="AM744" s="23"/>
      <c r="AN744" s="23"/>
      <c r="AO744" s="23"/>
    </row>
    <row r="745" spans="4:41" x14ac:dyDescent="0.25">
      <c r="D745" s="25"/>
      <c r="E745" s="25"/>
      <c r="H745" s="23"/>
      <c r="I745" s="23"/>
      <c r="J745" s="96"/>
      <c r="K745" s="24"/>
      <c r="L745" s="23"/>
      <c r="M745" s="23"/>
      <c r="N745" s="25"/>
      <c r="O745" s="24"/>
      <c r="P745" s="23"/>
      <c r="Q745" s="23"/>
      <c r="R745" s="23"/>
      <c r="S745" s="23"/>
      <c r="T745" s="23"/>
      <c r="U745" s="23"/>
      <c r="V745" s="23"/>
      <c r="W745" s="23"/>
      <c r="X745" s="23"/>
      <c r="Y745" s="23"/>
      <c r="Z745" s="23"/>
      <c r="AA745" s="23"/>
      <c r="AB745" s="23"/>
      <c r="AC745" s="23"/>
      <c r="AD745" s="23"/>
      <c r="AE745" s="23"/>
      <c r="AF745" s="23"/>
      <c r="AG745" s="23"/>
      <c r="AH745" s="23"/>
      <c r="AI745" s="23"/>
      <c r="AJ745" s="23"/>
      <c r="AK745" s="23"/>
      <c r="AL745" s="23"/>
      <c r="AM745" s="23"/>
      <c r="AN745" s="23"/>
      <c r="AO745" s="23"/>
    </row>
    <row r="746" spans="4:41" x14ac:dyDescent="0.25">
      <c r="D746" s="25"/>
      <c r="E746" s="25"/>
      <c r="H746" s="23"/>
      <c r="I746" s="23"/>
      <c r="J746" s="96"/>
      <c r="K746" s="24"/>
      <c r="L746" s="23"/>
      <c r="M746" s="23"/>
      <c r="N746" s="25"/>
      <c r="O746" s="24"/>
      <c r="P746" s="23"/>
      <c r="Q746" s="23"/>
      <c r="R746" s="23"/>
      <c r="S746" s="23"/>
      <c r="T746" s="23"/>
      <c r="U746" s="23"/>
      <c r="V746" s="23"/>
      <c r="W746" s="23"/>
      <c r="X746" s="23"/>
      <c r="Y746" s="23"/>
      <c r="Z746" s="23"/>
      <c r="AA746" s="23"/>
      <c r="AB746" s="23"/>
      <c r="AC746" s="23"/>
      <c r="AD746" s="23"/>
      <c r="AE746" s="23"/>
      <c r="AF746" s="23"/>
      <c r="AG746" s="23"/>
      <c r="AH746" s="23"/>
      <c r="AI746" s="23"/>
      <c r="AJ746" s="23"/>
      <c r="AK746" s="23"/>
      <c r="AL746" s="23"/>
      <c r="AM746" s="23"/>
      <c r="AN746" s="23"/>
      <c r="AO746" s="23"/>
    </row>
    <row r="747" spans="4:41" x14ac:dyDescent="0.25">
      <c r="D747" s="25"/>
      <c r="E747" s="25"/>
      <c r="H747" s="23"/>
      <c r="I747" s="23"/>
      <c r="J747" s="96"/>
      <c r="K747" s="24"/>
      <c r="L747" s="23"/>
      <c r="M747" s="23"/>
      <c r="N747" s="25"/>
      <c r="O747" s="24"/>
      <c r="P747" s="23"/>
      <c r="Q747" s="23"/>
      <c r="R747" s="23"/>
      <c r="S747" s="23"/>
      <c r="T747" s="23"/>
      <c r="U747" s="23"/>
      <c r="V747" s="23"/>
      <c r="W747" s="23"/>
      <c r="X747" s="23"/>
      <c r="Y747" s="23"/>
      <c r="Z747" s="23"/>
      <c r="AA747" s="23"/>
      <c r="AB747" s="23"/>
      <c r="AC747" s="23"/>
      <c r="AD747" s="23"/>
      <c r="AE747" s="23"/>
      <c r="AF747" s="23"/>
      <c r="AG747" s="23"/>
      <c r="AH747" s="23"/>
      <c r="AI747" s="23"/>
      <c r="AJ747" s="23"/>
      <c r="AK747" s="23"/>
      <c r="AL747" s="23"/>
      <c r="AM747" s="23"/>
      <c r="AN747" s="23"/>
      <c r="AO747" s="23"/>
    </row>
    <row r="748" spans="4:41" x14ac:dyDescent="0.25">
      <c r="D748" s="25"/>
      <c r="E748" s="25"/>
      <c r="H748" s="23"/>
      <c r="I748" s="23"/>
      <c r="J748" s="96"/>
      <c r="K748" s="24"/>
      <c r="L748" s="23"/>
      <c r="M748" s="23"/>
      <c r="N748" s="25"/>
      <c r="O748" s="24"/>
      <c r="P748" s="23"/>
      <c r="Q748" s="23"/>
      <c r="R748" s="23"/>
      <c r="S748" s="23"/>
      <c r="T748" s="23"/>
      <c r="U748" s="23"/>
      <c r="V748" s="23"/>
      <c r="W748" s="23"/>
      <c r="X748" s="23"/>
      <c r="Y748" s="23"/>
      <c r="Z748" s="23"/>
      <c r="AA748" s="23"/>
      <c r="AB748" s="23"/>
      <c r="AC748" s="23"/>
      <c r="AD748" s="23"/>
      <c r="AE748" s="23"/>
      <c r="AF748" s="23"/>
      <c r="AG748" s="23"/>
      <c r="AH748" s="23"/>
      <c r="AI748" s="23"/>
      <c r="AJ748" s="23"/>
      <c r="AK748" s="23"/>
      <c r="AL748" s="23"/>
      <c r="AM748" s="23"/>
      <c r="AN748" s="23"/>
      <c r="AO748" s="23"/>
    </row>
    <row r="749" spans="4:41" x14ac:dyDescent="0.25">
      <c r="D749" s="25"/>
      <c r="E749" s="25"/>
      <c r="H749" s="23"/>
      <c r="I749" s="23"/>
      <c r="J749" s="96"/>
      <c r="K749" s="24"/>
      <c r="L749" s="23"/>
      <c r="M749" s="23"/>
      <c r="N749" s="25"/>
      <c r="O749" s="24"/>
      <c r="P749" s="23"/>
      <c r="Q749" s="23"/>
      <c r="R749" s="23"/>
      <c r="S749" s="23"/>
      <c r="T749" s="23"/>
      <c r="U749" s="23"/>
      <c r="V749" s="23"/>
      <c r="W749" s="23"/>
      <c r="X749" s="23"/>
      <c r="Y749" s="23"/>
      <c r="Z749" s="23"/>
      <c r="AA749" s="23"/>
      <c r="AB749" s="23"/>
      <c r="AC749" s="23"/>
      <c r="AD749" s="23"/>
      <c r="AE749" s="23"/>
      <c r="AF749" s="23"/>
      <c r="AG749" s="23"/>
      <c r="AH749" s="23"/>
      <c r="AI749" s="23"/>
      <c r="AJ749" s="23"/>
      <c r="AK749" s="23"/>
      <c r="AL749" s="23"/>
      <c r="AM749" s="23"/>
      <c r="AN749" s="23"/>
      <c r="AO749" s="23"/>
    </row>
    <row r="750" spans="4:41" x14ac:dyDescent="0.25">
      <c r="D750" s="25"/>
      <c r="E750" s="25"/>
      <c r="H750" s="23"/>
      <c r="I750" s="23"/>
      <c r="J750" s="96"/>
      <c r="K750" s="24"/>
      <c r="L750" s="23"/>
      <c r="M750" s="23"/>
      <c r="N750" s="25"/>
      <c r="O750" s="24"/>
      <c r="P750" s="23"/>
      <c r="Q750" s="23"/>
      <c r="R750" s="23"/>
      <c r="S750" s="23"/>
      <c r="T750" s="23"/>
      <c r="U750" s="23"/>
      <c r="V750" s="23"/>
      <c r="W750" s="23"/>
      <c r="X750" s="23"/>
      <c r="Y750" s="23"/>
      <c r="Z750" s="23"/>
      <c r="AA750" s="23"/>
      <c r="AB750" s="23"/>
      <c r="AC750" s="23"/>
      <c r="AD750" s="23"/>
      <c r="AE750" s="23"/>
      <c r="AF750" s="23"/>
      <c r="AG750" s="23"/>
      <c r="AH750" s="23"/>
      <c r="AI750" s="23"/>
      <c r="AJ750" s="23"/>
      <c r="AK750" s="23"/>
      <c r="AL750" s="23"/>
      <c r="AM750" s="23"/>
      <c r="AN750" s="23"/>
      <c r="AO750" s="23"/>
    </row>
    <row r="751" spans="4:41" x14ac:dyDescent="0.25">
      <c r="D751" s="25"/>
      <c r="E751" s="25"/>
      <c r="H751" s="23"/>
      <c r="I751" s="23"/>
      <c r="J751" s="96"/>
      <c r="K751" s="24"/>
      <c r="L751" s="23"/>
      <c r="M751" s="23"/>
      <c r="N751" s="25"/>
      <c r="O751" s="24"/>
      <c r="P751" s="23"/>
      <c r="Q751" s="23"/>
      <c r="R751" s="23"/>
      <c r="S751" s="23"/>
      <c r="T751" s="23"/>
      <c r="U751" s="23"/>
      <c r="V751" s="23"/>
      <c r="W751" s="23"/>
      <c r="X751" s="23"/>
      <c r="Y751" s="23"/>
      <c r="Z751" s="23"/>
      <c r="AA751" s="23"/>
      <c r="AB751" s="23"/>
      <c r="AC751" s="23"/>
      <c r="AD751" s="23"/>
      <c r="AE751" s="23"/>
      <c r="AF751" s="23"/>
      <c r="AG751" s="23"/>
      <c r="AH751" s="23"/>
      <c r="AI751" s="23"/>
      <c r="AJ751" s="23"/>
      <c r="AK751" s="23"/>
      <c r="AL751" s="23"/>
      <c r="AM751" s="23"/>
      <c r="AN751" s="23"/>
      <c r="AO751" s="23"/>
    </row>
    <row r="752" spans="4:41" x14ac:dyDescent="0.25">
      <c r="D752" s="25"/>
      <c r="E752" s="25"/>
      <c r="H752" s="23"/>
      <c r="I752" s="23"/>
      <c r="J752" s="96"/>
      <c r="K752" s="24"/>
      <c r="L752" s="23"/>
      <c r="M752" s="23"/>
      <c r="N752" s="25"/>
      <c r="O752" s="24"/>
      <c r="P752" s="23"/>
      <c r="Q752" s="23"/>
      <c r="R752" s="23"/>
      <c r="S752" s="23"/>
      <c r="T752" s="23"/>
      <c r="U752" s="23"/>
      <c r="V752" s="23"/>
      <c r="W752" s="23"/>
      <c r="X752" s="23"/>
      <c r="Y752" s="23"/>
      <c r="Z752" s="23"/>
      <c r="AA752" s="23"/>
      <c r="AB752" s="23"/>
      <c r="AC752" s="23"/>
      <c r="AD752" s="23"/>
      <c r="AE752" s="23"/>
      <c r="AF752" s="23"/>
      <c r="AG752" s="23"/>
      <c r="AH752" s="23"/>
      <c r="AI752" s="23"/>
      <c r="AJ752" s="23"/>
      <c r="AK752" s="23"/>
      <c r="AL752" s="23"/>
      <c r="AM752" s="23"/>
      <c r="AN752" s="23"/>
      <c r="AO752" s="23"/>
    </row>
    <row r="753" spans="4:41" x14ac:dyDescent="0.25">
      <c r="D753" s="25"/>
      <c r="E753" s="25"/>
      <c r="H753" s="23"/>
      <c r="I753" s="23"/>
      <c r="J753" s="96"/>
      <c r="K753" s="24"/>
      <c r="L753" s="23"/>
      <c r="M753" s="23"/>
      <c r="N753" s="25"/>
      <c r="O753" s="24"/>
      <c r="P753" s="23"/>
      <c r="Q753" s="23"/>
      <c r="R753" s="23"/>
      <c r="S753" s="23"/>
      <c r="T753" s="23"/>
      <c r="U753" s="23"/>
      <c r="V753" s="23"/>
      <c r="W753" s="23"/>
      <c r="X753" s="23"/>
      <c r="Y753" s="23"/>
      <c r="Z753" s="23"/>
      <c r="AA753" s="23"/>
      <c r="AB753" s="23"/>
      <c r="AC753" s="23"/>
      <c r="AD753" s="23"/>
      <c r="AE753" s="23"/>
      <c r="AF753" s="23"/>
      <c r="AG753" s="23"/>
      <c r="AH753" s="23"/>
      <c r="AI753" s="23"/>
      <c r="AJ753" s="23"/>
      <c r="AK753" s="23"/>
      <c r="AL753" s="23"/>
      <c r="AM753" s="23"/>
      <c r="AN753" s="23"/>
      <c r="AO753" s="23"/>
    </row>
    <row r="754" spans="4:41" x14ac:dyDescent="0.25">
      <c r="D754" s="25"/>
      <c r="E754" s="25"/>
      <c r="H754" s="23"/>
      <c r="I754" s="23"/>
      <c r="J754" s="96"/>
      <c r="K754" s="24"/>
      <c r="L754" s="23"/>
      <c r="M754" s="23"/>
      <c r="N754" s="25"/>
      <c r="O754" s="24"/>
      <c r="P754" s="23"/>
      <c r="Q754" s="23"/>
      <c r="R754" s="23"/>
      <c r="S754" s="23"/>
      <c r="T754" s="23"/>
      <c r="U754" s="23"/>
      <c r="V754" s="23"/>
      <c r="W754" s="23"/>
      <c r="X754" s="23"/>
      <c r="Y754" s="23"/>
      <c r="Z754" s="23"/>
      <c r="AA754" s="23"/>
      <c r="AB754" s="23"/>
      <c r="AC754" s="23"/>
      <c r="AD754" s="23"/>
      <c r="AE754" s="23"/>
      <c r="AF754" s="23"/>
      <c r="AG754" s="23"/>
      <c r="AH754" s="23"/>
      <c r="AI754" s="23"/>
      <c r="AJ754" s="23"/>
      <c r="AK754" s="23"/>
      <c r="AL754" s="23"/>
      <c r="AM754" s="23"/>
      <c r="AN754" s="23"/>
      <c r="AO754" s="23"/>
    </row>
    <row r="755" spans="4:41" x14ac:dyDescent="0.25">
      <c r="D755" s="25"/>
      <c r="E755" s="25"/>
      <c r="H755" s="23"/>
      <c r="I755" s="23"/>
      <c r="J755" s="96"/>
      <c r="K755" s="24"/>
      <c r="L755" s="23"/>
      <c r="M755" s="23"/>
      <c r="N755" s="25"/>
      <c r="O755" s="24"/>
      <c r="P755" s="23"/>
      <c r="Q755" s="23"/>
      <c r="R755" s="23"/>
      <c r="S755" s="23"/>
      <c r="T755" s="23"/>
      <c r="U755" s="23"/>
      <c r="V755" s="23"/>
      <c r="W755" s="23"/>
      <c r="X755" s="23"/>
      <c r="Y755" s="23"/>
      <c r="Z755" s="23"/>
      <c r="AA755" s="23"/>
      <c r="AB755" s="23"/>
      <c r="AC755" s="23"/>
      <c r="AD755" s="23"/>
      <c r="AE755" s="23"/>
      <c r="AF755" s="23"/>
      <c r="AG755" s="23"/>
      <c r="AH755" s="23"/>
      <c r="AI755" s="23"/>
      <c r="AJ755" s="23"/>
      <c r="AK755" s="23"/>
      <c r="AL755" s="23"/>
      <c r="AM755" s="23"/>
      <c r="AN755" s="23"/>
      <c r="AO755" s="23"/>
    </row>
    <row r="756" spans="4:41" x14ac:dyDescent="0.25">
      <c r="D756" s="25"/>
      <c r="E756" s="25"/>
      <c r="H756" s="23"/>
      <c r="I756" s="23"/>
      <c r="J756" s="96"/>
      <c r="K756" s="24"/>
      <c r="L756" s="23"/>
      <c r="M756" s="23"/>
      <c r="N756" s="25"/>
      <c r="O756" s="24"/>
      <c r="P756" s="23"/>
      <c r="Q756" s="23"/>
      <c r="R756" s="23"/>
      <c r="S756" s="23"/>
      <c r="T756" s="23"/>
      <c r="U756" s="23"/>
      <c r="V756" s="23"/>
      <c r="W756" s="23"/>
      <c r="X756" s="23"/>
      <c r="Y756" s="23"/>
      <c r="Z756" s="23"/>
      <c r="AA756" s="23"/>
      <c r="AB756" s="23"/>
      <c r="AC756" s="23"/>
      <c r="AD756" s="23"/>
      <c r="AE756" s="23"/>
      <c r="AF756" s="23"/>
      <c r="AG756" s="23"/>
      <c r="AH756" s="23"/>
      <c r="AI756" s="23"/>
      <c r="AJ756" s="23"/>
      <c r="AK756" s="23"/>
      <c r="AL756" s="23"/>
      <c r="AM756" s="23"/>
      <c r="AN756" s="23"/>
      <c r="AO756" s="23"/>
    </row>
    <row r="757" spans="4:41" x14ac:dyDescent="0.25">
      <c r="D757" s="25"/>
      <c r="E757" s="25"/>
      <c r="H757" s="23"/>
      <c r="I757" s="23"/>
      <c r="J757" s="96"/>
      <c r="K757" s="24"/>
      <c r="L757" s="23"/>
      <c r="M757" s="23"/>
      <c r="N757" s="25"/>
      <c r="O757" s="24"/>
      <c r="P757" s="23"/>
      <c r="Q757" s="23"/>
      <c r="R757" s="23"/>
      <c r="S757" s="23"/>
      <c r="T757" s="23"/>
      <c r="U757" s="23"/>
      <c r="V757" s="23"/>
      <c r="W757" s="23"/>
      <c r="X757" s="23"/>
      <c r="Y757" s="23"/>
      <c r="Z757" s="23"/>
      <c r="AA757" s="23"/>
      <c r="AB757" s="23"/>
      <c r="AC757" s="23"/>
      <c r="AD757" s="23"/>
      <c r="AE757" s="23"/>
      <c r="AF757" s="23"/>
      <c r="AG757" s="23"/>
      <c r="AH757" s="23"/>
      <c r="AI757" s="23"/>
      <c r="AJ757" s="23"/>
      <c r="AK757" s="23"/>
      <c r="AL757" s="23"/>
      <c r="AM757" s="23"/>
      <c r="AN757" s="23"/>
      <c r="AO757" s="23"/>
    </row>
    <row r="758" spans="4:41" x14ac:dyDescent="0.25">
      <c r="D758" s="25"/>
      <c r="E758" s="25"/>
      <c r="H758" s="23"/>
      <c r="I758" s="23"/>
      <c r="J758" s="96"/>
      <c r="K758" s="24"/>
      <c r="L758" s="23"/>
      <c r="M758" s="23"/>
      <c r="N758" s="25"/>
      <c r="O758" s="24"/>
      <c r="P758" s="23"/>
      <c r="Q758" s="23"/>
      <c r="R758" s="23"/>
      <c r="S758" s="23"/>
      <c r="T758" s="23"/>
      <c r="U758" s="23"/>
      <c r="V758" s="23"/>
      <c r="W758" s="23"/>
      <c r="X758" s="23"/>
      <c r="Y758" s="23"/>
      <c r="Z758" s="23"/>
      <c r="AA758" s="23"/>
      <c r="AB758" s="23"/>
      <c r="AC758" s="23"/>
      <c r="AD758" s="23"/>
      <c r="AE758" s="23"/>
      <c r="AF758" s="23"/>
      <c r="AG758" s="23"/>
      <c r="AH758" s="23"/>
      <c r="AI758" s="23"/>
      <c r="AJ758" s="23"/>
      <c r="AK758" s="23"/>
      <c r="AL758" s="23"/>
      <c r="AM758" s="23"/>
      <c r="AN758" s="23"/>
      <c r="AO758" s="23"/>
    </row>
    <row r="759" spans="4:41" x14ac:dyDescent="0.25">
      <c r="D759" s="25"/>
      <c r="E759" s="25"/>
      <c r="H759" s="23"/>
      <c r="I759" s="23"/>
      <c r="J759" s="96"/>
      <c r="K759" s="24"/>
      <c r="L759" s="23"/>
      <c r="M759" s="23"/>
      <c r="N759" s="25"/>
      <c r="O759" s="24"/>
      <c r="P759" s="23"/>
      <c r="Q759" s="23"/>
      <c r="R759" s="23"/>
      <c r="S759" s="23"/>
      <c r="T759" s="23"/>
      <c r="U759" s="23"/>
      <c r="V759" s="23"/>
      <c r="W759" s="23"/>
      <c r="X759" s="23"/>
      <c r="Y759" s="23"/>
      <c r="Z759" s="23"/>
      <c r="AA759" s="23"/>
      <c r="AB759" s="23"/>
      <c r="AC759" s="23"/>
      <c r="AD759" s="23"/>
      <c r="AE759" s="23"/>
      <c r="AF759" s="23"/>
      <c r="AG759" s="23"/>
      <c r="AH759" s="23"/>
      <c r="AI759" s="23"/>
      <c r="AJ759" s="23"/>
      <c r="AK759" s="23"/>
      <c r="AL759" s="23"/>
      <c r="AM759" s="23"/>
      <c r="AN759" s="23"/>
      <c r="AO759" s="23"/>
    </row>
    <row r="760" spans="4:41" x14ac:dyDescent="0.25">
      <c r="D760" s="25"/>
      <c r="E760" s="25"/>
      <c r="H760" s="23"/>
      <c r="I760" s="23"/>
      <c r="J760" s="96"/>
      <c r="K760" s="24"/>
      <c r="L760" s="23"/>
      <c r="M760" s="23"/>
      <c r="N760" s="25"/>
      <c r="O760" s="24"/>
      <c r="P760" s="23"/>
      <c r="Q760" s="23"/>
      <c r="R760" s="23"/>
      <c r="S760" s="23"/>
      <c r="T760" s="23"/>
      <c r="U760" s="23"/>
      <c r="V760" s="23"/>
      <c r="W760" s="23"/>
      <c r="X760" s="23"/>
      <c r="Y760" s="23"/>
      <c r="Z760" s="23"/>
      <c r="AA760" s="23"/>
      <c r="AB760" s="23"/>
      <c r="AC760" s="23"/>
      <c r="AD760" s="23"/>
      <c r="AE760" s="23"/>
      <c r="AF760" s="23"/>
      <c r="AG760" s="23"/>
      <c r="AH760" s="23"/>
      <c r="AI760" s="23"/>
      <c r="AJ760" s="23"/>
      <c r="AK760" s="23"/>
      <c r="AL760" s="23"/>
      <c r="AM760" s="23"/>
      <c r="AN760" s="23"/>
      <c r="AO760" s="23"/>
    </row>
    <row r="761" spans="4:41" x14ac:dyDescent="0.25">
      <c r="D761" s="25"/>
      <c r="E761" s="25"/>
      <c r="H761" s="23"/>
      <c r="I761" s="23"/>
      <c r="J761" s="96"/>
      <c r="K761" s="24"/>
      <c r="L761" s="23"/>
      <c r="M761" s="23"/>
      <c r="N761" s="25"/>
      <c r="O761" s="24"/>
      <c r="P761" s="23"/>
      <c r="Q761" s="23"/>
      <c r="R761" s="23"/>
      <c r="S761" s="23"/>
      <c r="T761" s="23"/>
      <c r="U761" s="23"/>
      <c r="V761" s="23"/>
      <c r="W761" s="23"/>
      <c r="X761" s="23"/>
      <c r="Y761" s="23"/>
      <c r="Z761" s="23"/>
      <c r="AA761" s="23"/>
      <c r="AB761" s="23"/>
      <c r="AC761" s="23"/>
      <c r="AD761" s="23"/>
      <c r="AE761" s="23"/>
      <c r="AF761" s="23"/>
      <c r="AG761" s="23"/>
      <c r="AH761" s="23"/>
      <c r="AI761" s="23"/>
      <c r="AJ761" s="23"/>
      <c r="AK761" s="23"/>
      <c r="AL761" s="23"/>
      <c r="AM761" s="23"/>
      <c r="AN761" s="23"/>
      <c r="AO761" s="23"/>
    </row>
    <row r="762" spans="4:41" x14ac:dyDescent="0.25">
      <c r="D762" s="25"/>
      <c r="E762" s="25"/>
      <c r="H762" s="23"/>
      <c r="I762" s="23"/>
      <c r="J762" s="96"/>
      <c r="K762" s="24"/>
      <c r="L762" s="23"/>
      <c r="M762" s="23"/>
      <c r="N762" s="25"/>
      <c r="O762" s="24"/>
      <c r="P762" s="23"/>
      <c r="Q762" s="23"/>
      <c r="R762" s="23"/>
      <c r="S762" s="23"/>
      <c r="T762" s="23"/>
      <c r="U762" s="23"/>
      <c r="V762" s="23"/>
      <c r="W762" s="23"/>
      <c r="X762" s="23"/>
      <c r="Y762" s="23"/>
      <c r="Z762" s="23"/>
      <c r="AA762" s="23"/>
      <c r="AB762" s="23"/>
      <c r="AC762" s="23"/>
      <c r="AD762" s="23"/>
      <c r="AE762" s="23"/>
      <c r="AF762" s="23"/>
      <c r="AG762" s="23"/>
      <c r="AH762" s="23"/>
      <c r="AI762" s="23"/>
      <c r="AJ762" s="23"/>
      <c r="AK762" s="23"/>
      <c r="AL762" s="23"/>
      <c r="AM762" s="23"/>
      <c r="AN762" s="23"/>
      <c r="AO762" s="23"/>
    </row>
    <row r="763" spans="4:41" x14ac:dyDescent="0.25">
      <c r="D763" s="25"/>
      <c r="E763" s="25"/>
      <c r="H763" s="23"/>
      <c r="I763" s="23"/>
      <c r="J763" s="96"/>
      <c r="K763" s="24"/>
      <c r="L763" s="23"/>
      <c r="M763" s="23"/>
      <c r="N763" s="25"/>
      <c r="O763" s="24"/>
      <c r="P763" s="23"/>
      <c r="Q763" s="23"/>
      <c r="R763" s="23"/>
      <c r="S763" s="23"/>
      <c r="T763" s="23"/>
      <c r="U763" s="23"/>
      <c r="V763" s="23"/>
      <c r="W763" s="23"/>
      <c r="X763" s="23"/>
      <c r="Y763" s="23"/>
      <c r="Z763" s="23"/>
      <c r="AA763" s="23"/>
      <c r="AB763" s="23"/>
      <c r="AC763" s="23"/>
      <c r="AD763" s="23"/>
      <c r="AE763" s="23"/>
      <c r="AF763" s="23"/>
      <c r="AG763" s="23"/>
      <c r="AH763" s="23"/>
      <c r="AI763" s="23"/>
      <c r="AJ763" s="23"/>
      <c r="AK763" s="23"/>
      <c r="AL763" s="23"/>
      <c r="AM763" s="23"/>
      <c r="AN763" s="23"/>
      <c r="AO763" s="23"/>
    </row>
    <row r="764" spans="4:41" x14ac:dyDescent="0.25">
      <c r="D764" s="25"/>
      <c r="E764" s="25"/>
      <c r="H764" s="23"/>
      <c r="I764" s="23"/>
      <c r="J764" s="96"/>
      <c r="K764" s="24"/>
      <c r="L764" s="23"/>
      <c r="M764" s="23"/>
      <c r="N764" s="25"/>
      <c r="O764" s="24"/>
      <c r="P764" s="23"/>
      <c r="Q764" s="23"/>
      <c r="R764" s="23"/>
      <c r="S764" s="23"/>
      <c r="T764" s="23"/>
      <c r="U764" s="23"/>
      <c r="V764" s="23"/>
      <c r="W764" s="23"/>
      <c r="X764" s="23"/>
      <c r="Y764" s="23"/>
      <c r="Z764" s="23"/>
      <c r="AA764" s="23"/>
      <c r="AB764" s="23"/>
      <c r="AC764" s="23"/>
      <c r="AD764" s="23"/>
      <c r="AE764" s="23"/>
      <c r="AF764" s="23"/>
      <c r="AG764" s="23"/>
      <c r="AH764" s="23"/>
      <c r="AI764" s="23"/>
      <c r="AJ764" s="23"/>
      <c r="AK764" s="23"/>
      <c r="AL764" s="23"/>
      <c r="AM764" s="23"/>
      <c r="AN764" s="23"/>
      <c r="AO764" s="23"/>
    </row>
    <row r="765" spans="4:41" x14ac:dyDescent="0.25">
      <c r="D765" s="25"/>
      <c r="E765" s="25"/>
      <c r="H765" s="23"/>
      <c r="I765" s="23"/>
      <c r="J765" s="96"/>
      <c r="K765" s="24"/>
      <c r="L765" s="23"/>
      <c r="M765" s="23"/>
      <c r="N765" s="25"/>
      <c r="O765" s="24"/>
      <c r="P765" s="23"/>
      <c r="Q765" s="23"/>
      <c r="R765" s="23"/>
      <c r="S765" s="23"/>
      <c r="T765" s="23"/>
      <c r="U765" s="23"/>
      <c r="V765" s="23"/>
      <c r="W765" s="23"/>
      <c r="X765" s="23"/>
      <c r="Y765" s="23"/>
      <c r="Z765" s="23"/>
      <c r="AA765" s="23"/>
      <c r="AB765" s="23"/>
      <c r="AC765" s="23"/>
      <c r="AD765" s="23"/>
      <c r="AE765" s="23"/>
      <c r="AF765" s="23"/>
      <c r="AG765" s="23"/>
      <c r="AH765" s="23"/>
      <c r="AI765" s="23"/>
      <c r="AJ765" s="23"/>
      <c r="AK765" s="23"/>
      <c r="AL765" s="23"/>
      <c r="AM765" s="23"/>
      <c r="AN765" s="23"/>
      <c r="AO765" s="23"/>
    </row>
    <row r="766" spans="4:41" x14ac:dyDescent="0.25">
      <c r="D766" s="25"/>
      <c r="E766" s="25"/>
      <c r="H766" s="23"/>
      <c r="I766" s="23"/>
      <c r="J766" s="96"/>
      <c r="K766" s="24"/>
      <c r="L766" s="23"/>
      <c r="M766" s="23"/>
      <c r="N766" s="25"/>
      <c r="O766" s="24"/>
      <c r="P766" s="23"/>
      <c r="Q766" s="23"/>
      <c r="R766" s="23"/>
      <c r="S766" s="23"/>
      <c r="T766" s="23"/>
      <c r="U766" s="23"/>
      <c r="V766" s="23"/>
      <c r="W766" s="23"/>
      <c r="X766" s="23"/>
      <c r="Y766" s="23"/>
      <c r="Z766" s="23"/>
      <c r="AA766" s="23"/>
      <c r="AB766" s="23"/>
      <c r="AC766" s="23"/>
      <c r="AD766" s="23"/>
      <c r="AE766" s="23"/>
      <c r="AF766" s="23"/>
      <c r="AG766" s="23"/>
      <c r="AH766" s="23"/>
      <c r="AI766" s="23"/>
      <c r="AJ766" s="23"/>
      <c r="AK766" s="23"/>
      <c r="AL766" s="23"/>
      <c r="AM766" s="23"/>
      <c r="AN766" s="23"/>
      <c r="AO766" s="23"/>
    </row>
    <row r="767" spans="4:41" x14ac:dyDescent="0.25">
      <c r="D767" s="25"/>
      <c r="E767" s="25"/>
      <c r="H767" s="23"/>
      <c r="I767" s="23"/>
      <c r="J767" s="96"/>
      <c r="K767" s="24"/>
      <c r="L767" s="23"/>
      <c r="M767" s="23"/>
      <c r="N767" s="25"/>
      <c r="O767" s="24"/>
      <c r="P767" s="23"/>
      <c r="Q767" s="23"/>
      <c r="R767" s="23"/>
      <c r="S767" s="23"/>
      <c r="T767" s="23"/>
      <c r="U767" s="23"/>
      <c r="V767" s="23"/>
      <c r="W767" s="23"/>
      <c r="X767" s="23"/>
      <c r="Y767" s="23"/>
      <c r="Z767" s="23"/>
      <c r="AA767" s="23"/>
      <c r="AB767" s="23"/>
      <c r="AC767" s="23"/>
      <c r="AD767" s="23"/>
      <c r="AE767" s="23"/>
      <c r="AF767" s="23"/>
      <c r="AG767" s="23"/>
      <c r="AH767" s="23"/>
      <c r="AI767" s="23"/>
      <c r="AJ767" s="23"/>
      <c r="AK767" s="23"/>
      <c r="AL767" s="23"/>
      <c r="AM767" s="23"/>
      <c r="AN767" s="23"/>
      <c r="AO767" s="23"/>
    </row>
    <row r="768" spans="4:41" x14ac:dyDescent="0.25">
      <c r="D768" s="25"/>
      <c r="E768" s="25"/>
      <c r="H768" s="23"/>
      <c r="I768" s="23"/>
      <c r="J768" s="96"/>
      <c r="K768" s="24"/>
      <c r="L768" s="23"/>
      <c r="M768" s="23"/>
      <c r="N768" s="25"/>
      <c r="O768" s="24"/>
      <c r="P768" s="23"/>
      <c r="Q768" s="23"/>
      <c r="R768" s="23"/>
      <c r="S768" s="23"/>
      <c r="T768" s="23"/>
      <c r="U768" s="23"/>
      <c r="V768" s="23"/>
      <c r="W768" s="23"/>
      <c r="X768" s="23"/>
      <c r="Y768" s="23"/>
      <c r="Z768" s="23"/>
      <c r="AA768" s="23"/>
      <c r="AB768" s="23"/>
      <c r="AC768" s="23"/>
      <c r="AD768" s="23"/>
      <c r="AE768" s="23"/>
      <c r="AF768" s="23"/>
      <c r="AG768" s="23"/>
      <c r="AH768" s="23"/>
      <c r="AI768" s="23"/>
      <c r="AJ768" s="23"/>
      <c r="AK768" s="23"/>
      <c r="AL768" s="23"/>
      <c r="AM768" s="23"/>
      <c r="AN768" s="23"/>
      <c r="AO768" s="23"/>
    </row>
    <row r="769" spans="4:41" x14ac:dyDescent="0.25">
      <c r="D769" s="25"/>
      <c r="E769" s="25"/>
      <c r="H769" s="23"/>
      <c r="I769" s="23"/>
      <c r="J769" s="96"/>
      <c r="K769" s="24"/>
      <c r="L769" s="23"/>
      <c r="M769" s="23"/>
      <c r="N769" s="25"/>
      <c r="O769" s="24"/>
      <c r="P769" s="23"/>
      <c r="Q769" s="23"/>
      <c r="R769" s="23"/>
      <c r="S769" s="23"/>
      <c r="T769" s="23"/>
      <c r="U769" s="23"/>
      <c r="V769" s="23"/>
      <c r="W769" s="23"/>
      <c r="X769" s="23"/>
      <c r="Y769" s="23"/>
      <c r="Z769" s="23"/>
      <c r="AA769" s="23"/>
      <c r="AB769" s="23"/>
      <c r="AC769" s="23"/>
      <c r="AD769" s="23"/>
      <c r="AE769" s="23"/>
      <c r="AF769" s="23"/>
      <c r="AG769" s="23"/>
      <c r="AH769" s="23"/>
      <c r="AI769" s="23"/>
      <c r="AJ769" s="23"/>
      <c r="AK769" s="23"/>
      <c r="AL769" s="23"/>
      <c r="AM769" s="23"/>
      <c r="AN769" s="23"/>
      <c r="AO769" s="23"/>
    </row>
    <row r="770" spans="4:41" x14ac:dyDescent="0.25">
      <c r="D770" s="25"/>
      <c r="E770" s="25"/>
      <c r="H770" s="23"/>
      <c r="I770" s="23"/>
      <c r="J770" s="96"/>
      <c r="K770" s="24"/>
      <c r="L770" s="23"/>
      <c r="M770" s="23"/>
      <c r="N770" s="25"/>
      <c r="O770" s="24"/>
      <c r="P770" s="23"/>
      <c r="Q770" s="23"/>
      <c r="R770" s="23"/>
      <c r="S770" s="23"/>
      <c r="T770" s="23"/>
      <c r="U770" s="23"/>
      <c r="V770" s="23"/>
      <c r="W770" s="23"/>
      <c r="X770" s="23"/>
      <c r="Y770" s="23"/>
      <c r="Z770" s="23"/>
      <c r="AA770" s="23"/>
      <c r="AB770" s="23"/>
      <c r="AC770" s="23"/>
      <c r="AD770" s="23"/>
      <c r="AE770" s="23"/>
      <c r="AF770" s="23"/>
      <c r="AG770" s="23"/>
      <c r="AH770" s="23"/>
      <c r="AI770" s="23"/>
      <c r="AJ770" s="23"/>
      <c r="AK770" s="23"/>
      <c r="AL770" s="23"/>
      <c r="AM770" s="23"/>
      <c r="AN770" s="23"/>
      <c r="AO770" s="23"/>
    </row>
    <row r="771" spans="4:41" x14ac:dyDescent="0.25">
      <c r="D771" s="25"/>
      <c r="E771" s="25"/>
      <c r="H771" s="23"/>
      <c r="I771" s="23"/>
      <c r="J771" s="96"/>
      <c r="K771" s="24"/>
      <c r="L771" s="23"/>
      <c r="M771" s="23"/>
      <c r="N771" s="25"/>
      <c r="O771" s="24"/>
      <c r="P771" s="23"/>
      <c r="Q771" s="23"/>
      <c r="R771" s="23"/>
      <c r="S771" s="23"/>
      <c r="T771" s="23"/>
      <c r="U771" s="23"/>
      <c r="V771" s="23"/>
      <c r="W771" s="23"/>
      <c r="X771" s="23"/>
      <c r="Y771" s="23"/>
      <c r="Z771" s="23"/>
      <c r="AA771" s="23"/>
      <c r="AB771" s="23"/>
      <c r="AC771" s="23"/>
      <c r="AD771" s="23"/>
      <c r="AE771" s="23"/>
      <c r="AF771" s="23"/>
      <c r="AG771" s="23"/>
      <c r="AH771" s="23"/>
      <c r="AI771" s="23"/>
      <c r="AJ771" s="23"/>
      <c r="AK771" s="23"/>
      <c r="AL771" s="23"/>
      <c r="AM771" s="23"/>
      <c r="AN771" s="23"/>
      <c r="AO771" s="23"/>
    </row>
    <row r="772" spans="4:41" x14ac:dyDescent="0.25">
      <c r="D772" s="25"/>
      <c r="E772" s="25"/>
      <c r="H772" s="23"/>
      <c r="I772" s="23"/>
      <c r="J772" s="96"/>
      <c r="K772" s="24"/>
      <c r="L772" s="23"/>
      <c r="M772" s="23"/>
      <c r="N772" s="25"/>
      <c r="O772" s="24"/>
      <c r="P772" s="23"/>
      <c r="Q772" s="23"/>
      <c r="R772" s="23"/>
      <c r="S772" s="23"/>
      <c r="T772" s="23"/>
      <c r="U772" s="23"/>
      <c r="V772" s="23"/>
      <c r="W772" s="23"/>
      <c r="X772" s="23"/>
      <c r="Y772" s="23"/>
      <c r="Z772" s="23"/>
      <c r="AA772" s="23"/>
      <c r="AB772" s="23"/>
      <c r="AC772" s="23"/>
      <c r="AD772" s="23"/>
      <c r="AE772" s="23"/>
      <c r="AF772" s="23"/>
      <c r="AG772" s="23"/>
      <c r="AH772" s="23"/>
      <c r="AI772" s="23"/>
      <c r="AJ772" s="23"/>
      <c r="AK772" s="23"/>
      <c r="AL772" s="23"/>
      <c r="AM772" s="23"/>
      <c r="AN772" s="23"/>
      <c r="AO772" s="23"/>
    </row>
    <row r="773" spans="4:41" x14ac:dyDescent="0.25">
      <c r="D773" s="25"/>
      <c r="E773" s="25"/>
      <c r="H773" s="23"/>
      <c r="I773" s="23"/>
      <c r="J773" s="96"/>
      <c r="K773" s="24"/>
      <c r="L773" s="23"/>
      <c r="M773" s="23"/>
      <c r="N773" s="25"/>
      <c r="O773" s="24"/>
      <c r="P773" s="23"/>
      <c r="Q773" s="23"/>
      <c r="R773" s="23"/>
      <c r="S773" s="23"/>
      <c r="T773" s="23"/>
      <c r="U773" s="23"/>
      <c r="V773" s="23"/>
      <c r="W773" s="23"/>
      <c r="X773" s="23"/>
      <c r="Y773" s="23"/>
      <c r="Z773" s="23"/>
      <c r="AA773" s="23"/>
      <c r="AB773" s="23"/>
      <c r="AC773" s="23"/>
      <c r="AD773" s="23"/>
      <c r="AE773" s="23"/>
      <c r="AF773" s="23"/>
      <c r="AG773" s="23"/>
      <c r="AH773" s="23"/>
      <c r="AI773" s="23"/>
      <c r="AJ773" s="23"/>
      <c r="AK773" s="23"/>
      <c r="AL773" s="23"/>
      <c r="AM773" s="23"/>
      <c r="AN773" s="23"/>
      <c r="AO773" s="23"/>
    </row>
    <row r="774" spans="4:41" x14ac:dyDescent="0.25">
      <c r="D774" s="25"/>
      <c r="E774" s="25"/>
      <c r="H774" s="23"/>
      <c r="I774" s="23"/>
      <c r="J774" s="96"/>
      <c r="K774" s="24"/>
      <c r="L774" s="23"/>
      <c r="M774" s="23"/>
      <c r="N774" s="25"/>
      <c r="O774" s="24"/>
      <c r="P774" s="23"/>
      <c r="Q774" s="23"/>
      <c r="R774" s="23"/>
      <c r="S774" s="23"/>
      <c r="T774" s="23"/>
      <c r="U774" s="23"/>
      <c r="V774" s="23"/>
      <c r="W774" s="23"/>
      <c r="X774" s="23"/>
      <c r="Y774" s="23"/>
      <c r="Z774" s="23"/>
      <c r="AA774" s="23"/>
      <c r="AB774" s="23"/>
      <c r="AC774" s="23"/>
      <c r="AD774" s="23"/>
      <c r="AE774" s="23"/>
      <c r="AF774" s="23"/>
      <c r="AG774" s="23"/>
      <c r="AH774" s="23"/>
      <c r="AI774" s="23"/>
      <c r="AJ774" s="23"/>
      <c r="AK774" s="23"/>
      <c r="AL774" s="23"/>
      <c r="AM774" s="23"/>
      <c r="AN774" s="23"/>
      <c r="AO774" s="23"/>
    </row>
    <row r="775" spans="4:41" x14ac:dyDescent="0.25">
      <c r="D775" s="25"/>
      <c r="E775" s="25"/>
      <c r="H775" s="23"/>
      <c r="I775" s="23"/>
      <c r="J775" s="96"/>
      <c r="K775" s="24"/>
      <c r="L775" s="23"/>
      <c r="M775" s="23"/>
      <c r="N775" s="25"/>
      <c r="O775" s="24"/>
      <c r="P775" s="23"/>
      <c r="Q775" s="23"/>
      <c r="R775" s="23"/>
      <c r="S775" s="23"/>
      <c r="T775" s="23"/>
      <c r="U775" s="23"/>
      <c r="V775" s="23"/>
      <c r="W775" s="23"/>
      <c r="X775" s="23"/>
      <c r="Y775" s="23"/>
      <c r="Z775" s="23"/>
      <c r="AA775" s="23"/>
      <c r="AB775" s="23"/>
      <c r="AC775" s="23"/>
      <c r="AD775" s="23"/>
      <c r="AE775" s="23"/>
      <c r="AF775" s="23"/>
      <c r="AG775" s="23"/>
      <c r="AH775" s="23"/>
      <c r="AI775" s="23"/>
      <c r="AJ775" s="23"/>
      <c r="AK775" s="23"/>
      <c r="AL775" s="23"/>
      <c r="AM775" s="23"/>
      <c r="AN775" s="23"/>
      <c r="AO775" s="23"/>
    </row>
    <row r="776" spans="4:41" x14ac:dyDescent="0.25">
      <c r="D776" s="25"/>
      <c r="E776" s="25"/>
      <c r="H776" s="23"/>
      <c r="I776" s="23"/>
      <c r="J776" s="96"/>
      <c r="K776" s="24"/>
      <c r="L776" s="23"/>
      <c r="M776" s="23"/>
      <c r="N776" s="25"/>
      <c r="O776" s="24"/>
      <c r="P776" s="23"/>
      <c r="Q776" s="23"/>
      <c r="R776" s="23"/>
      <c r="S776" s="23"/>
      <c r="T776" s="23"/>
      <c r="U776" s="23"/>
      <c r="V776" s="23"/>
      <c r="W776" s="23"/>
      <c r="X776" s="23"/>
      <c r="Y776" s="23"/>
      <c r="Z776" s="23"/>
      <c r="AA776" s="23"/>
      <c r="AB776" s="23"/>
      <c r="AC776" s="23"/>
      <c r="AD776" s="23"/>
      <c r="AE776" s="23"/>
      <c r="AF776" s="23"/>
      <c r="AG776" s="23"/>
      <c r="AH776" s="23"/>
      <c r="AI776" s="23"/>
      <c r="AJ776" s="23"/>
      <c r="AK776" s="23"/>
      <c r="AL776" s="23"/>
      <c r="AM776" s="23"/>
      <c r="AN776" s="23"/>
      <c r="AO776" s="23"/>
    </row>
    <row r="777" spans="4:41" x14ac:dyDescent="0.25">
      <c r="D777" s="25"/>
      <c r="E777" s="25"/>
      <c r="H777" s="23"/>
      <c r="I777" s="23"/>
      <c r="J777" s="96"/>
      <c r="K777" s="24"/>
      <c r="L777" s="23"/>
      <c r="M777" s="23"/>
      <c r="N777" s="25"/>
      <c r="O777" s="24"/>
      <c r="P777" s="23"/>
      <c r="Q777" s="23"/>
      <c r="R777" s="23"/>
      <c r="S777" s="23"/>
      <c r="T777" s="23"/>
      <c r="U777" s="23"/>
      <c r="V777" s="23"/>
      <c r="W777" s="23"/>
      <c r="X777" s="23"/>
      <c r="Y777" s="23"/>
      <c r="Z777" s="23"/>
      <c r="AA777" s="23"/>
      <c r="AB777" s="23"/>
      <c r="AC777" s="23"/>
      <c r="AD777" s="23"/>
      <c r="AE777" s="23"/>
      <c r="AF777" s="23"/>
      <c r="AG777" s="23"/>
      <c r="AH777" s="23"/>
      <c r="AI777" s="23"/>
      <c r="AJ777" s="23"/>
      <c r="AK777" s="23"/>
      <c r="AL777" s="23"/>
      <c r="AM777" s="23"/>
      <c r="AN777" s="23"/>
      <c r="AO777" s="23"/>
    </row>
    <row r="778" spans="4:41" x14ac:dyDescent="0.25">
      <c r="D778" s="25"/>
      <c r="E778" s="25"/>
      <c r="H778" s="23"/>
      <c r="I778" s="23"/>
      <c r="J778" s="96"/>
      <c r="K778" s="24"/>
      <c r="L778" s="23"/>
      <c r="M778" s="23"/>
      <c r="N778" s="25"/>
      <c r="O778" s="24"/>
      <c r="P778" s="23"/>
      <c r="Q778" s="23"/>
      <c r="R778" s="23"/>
      <c r="S778" s="23"/>
      <c r="T778" s="23"/>
      <c r="U778" s="23"/>
      <c r="V778" s="23"/>
      <c r="W778" s="23"/>
      <c r="X778" s="23"/>
      <c r="Y778" s="23"/>
      <c r="Z778" s="23"/>
      <c r="AA778" s="23"/>
      <c r="AB778" s="23"/>
      <c r="AC778" s="23"/>
      <c r="AD778" s="23"/>
      <c r="AE778" s="23"/>
      <c r="AF778" s="23"/>
      <c r="AG778" s="23"/>
      <c r="AH778" s="23"/>
      <c r="AI778" s="23"/>
      <c r="AJ778" s="23"/>
      <c r="AK778" s="23"/>
      <c r="AL778" s="23"/>
      <c r="AM778" s="23"/>
      <c r="AN778" s="23"/>
      <c r="AO778" s="23"/>
    </row>
    <row r="779" spans="4:41" x14ac:dyDescent="0.25">
      <c r="D779" s="25"/>
      <c r="E779" s="25"/>
      <c r="H779" s="23"/>
      <c r="I779" s="23"/>
      <c r="J779" s="96"/>
      <c r="K779" s="24"/>
      <c r="L779" s="23"/>
      <c r="M779" s="23"/>
      <c r="N779" s="25"/>
      <c r="O779" s="24"/>
      <c r="P779" s="23"/>
      <c r="Q779" s="23"/>
      <c r="R779" s="23"/>
      <c r="S779" s="23"/>
      <c r="T779" s="23"/>
      <c r="U779" s="23"/>
      <c r="V779" s="23"/>
      <c r="W779" s="23"/>
      <c r="X779" s="23"/>
      <c r="Y779" s="23"/>
      <c r="Z779" s="23"/>
      <c r="AA779" s="23"/>
      <c r="AB779" s="23"/>
      <c r="AC779" s="23"/>
      <c r="AD779" s="23"/>
      <c r="AE779" s="23"/>
      <c r="AF779" s="23"/>
      <c r="AG779" s="23"/>
      <c r="AH779" s="23"/>
      <c r="AI779" s="23"/>
      <c r="AJ779" s="23"/>
      <c r="AK779" s="23"/>
      <c r="AL779" s="23"/>
      <c r="AM779" s="23"/>
      <c r="AN779" s="23"/>
      <c r="AO779" s="23"/>
    </row>
    <row r="780" spans="4:41" x14ac:dyDescent="0.25">
      <c r="D780" s="25"/>
      <c r="E780" s="25"/>
      <c r="H780" s="23"/>
      <c r="I780" s="23"/>
      <c r="J780" s="96"/>
      <c r="K780" s="24"/>
      <c r="L780" s="23"/>
      <c r="M780" s="23"/>
      <c r="N780" s="25"/>
      <c r="O780" s="24"/>
      <c r="P780" s="23"/>
      <c r="Q780" s="23"/>
      <c r="R780" s="23"/>
      <c r="S780" s="23"/>
      <c r="T780" s="23"/>
      <c r="U780" s="23"/>
      <c r="V780" s="23"/>
      <c r="W780" s="23"/>
      <c r="X780" s="23"/>
      <c r="Y780" s="23"/>
      <c r="Z780" s="23"/>
      <c r="AA780" s="23"/>
      <c r="AB780" s="23"/>
      <c r="AC780" s="23"/>
      <c r="AD780" s="23"/>
      <c r="AE780" s="23"/>
      <c r="AF780" s="23"/>
      <c r="AG780" s="23"/>
      <c r="AH780" s="23"/>
      <c r="AI780" s="23"/>
      <c r="AJ780" s="23"/>
      <c r="AK780" s="23"/>
      <c r="AL780" s="23"/>
      <c r="AM780" s="23"/>
      <c r="AN780" s="23"/>
      <c r="AO780" s="23"/>
    </row>
    <row r="781" spans="4:41" x14ac:dyDescent="0.25">
      <c r="D781" s="25"/>
      <c r="E781" s="25"/>
      <c r="H781" s="23"/>
      <c r="I781" s="23"/>
      <c r="J781" s="96"/>
      <c r="K781" s="24"/>
      <c r="L781" s="23"/>
      <c r="M781" s="23"/>
      <c r="N781" s="25"/>
      <c r="O781" s="24"/>
      <c r="P781" s="23"/>
      <c r="Q781" s="23"/>
      <c r="R781" s="23"/>
      <c r="S781" s="23"/>
      <c r="T781" s="23"/>
      <c r="U781" s="23"/>
      <c r="V781" s="23"/>
      <c r="W781" s="23"/>
      <c r="X781" s="23"/>
      <c r="Y781" s="23"/>
      <c r="Z781" s="23"/>
      <c r="AA781" s="23"/>
      <c r="AB781" s="23"/>
      <c r="AC781" s="23"/>
      <c r="AD781" s="23"/>
      <c r="AE781" s="23"/>
      <c r="AF781" s="23"/>
      <c r="AG781" s="23"/>
      <c r="AH781" s="23"/>
      <c r="AI781" s="23"/>
      <c r="AJ781" s="23"/>
      <c r="AK781" s="23"/>
      <c r="AL781" s="23"/>
      <c r="AM781" s="23"/>
      <c r="AN781" s="23"/>
      <c r="AO781" s="23"/>
    </row>
    <row r="782" spans="4:41" x14ac:dyDescent="0.25">
      <c r="D782" s="25"/>
      <c r="E782" s="25"/>
      <c r="H782" s="23"/>
      <c r="I782" s="23"/>
      <c r="J782" s="96"/>
      <c r="K782" s="24"/>
      <c r="L782" s="23"/>
      <c r="M782" s="23"/>
      <c r="N782" s="25"/>
      <c r="O782" s="24"/>
      <c r="P782" s="23"/>
      <c r="Q782" s="23"/>
      <c r="R782" s="23"/>
      <c r="S782" s="23"/>
      <c r="T782" s="23"/>
      <c r="U782" s="23"/>
      <c r="V782" s="23"/>
      <c r="W782" s="23"/>
      <c r="X782" s="23"/>
      <c r="Y782" s="23"/>
      <c r="Z782" s="23"/>
      <c r="AA782" s="23"/>
      <c r="AB782" s="23"/>
      <c r="AC782" s="23"/>
      <c r="AD782" s="23"/>
      <c r="AE782" s="23"/>
      <c r="AF782" s="23"/>
      <c r="AG782" s="23"/>
      <c r="AH782" s="23"/>
      <c r="AI782" s="23"/>
      <c r="AJ782" s="23"/>
      <c r="AK782" s="23"/>
      <c r="AL782" s="23"/>
      <c r="AM782" s="23"/>
      <c r="AN782" s="23"/>
      <c r="AO782" s="23"/>
    </row>
    <row r="783" spans="4:41" x14ac:dyDescent="0.25">
      <c r="D783" s="25"/>
      <c r="E783" s="25"/>
      <c r="H783" s="23"/>
      <c r="I783" s="23"/>
      <c r="J783" s="96"/>
      <c r="K783" s="24"/>
      <c r="L783" s="23"/>
      <c r="M783" s="23"/>
      <c r="N783" s="25"/>
      <c r="O783" s="24"/>
      <c r="P783" s="23"/>
      <c r="Q783" s="23"/>
      <c r="R783" s="23"/>
      <c r="S783" s="23"/>
      <c r="T783" s="23"/>
      <c r="U783" s="23"/>
      <c r="V783" s="23"/>
      <c r="W783" s="23"/>
      <c r="X783" s="23"/>
      <c r="Y783" s="23"/>
      <c r="Z783" s="23"/>
      <c r="AA783" s="23"/>
      <c r="AB783" s="23"/>
      <c r="AC783" s="23"/>
      <c r="AD783" s="23"/>
      <c r="AE783" s="23"/>
      <c r="AF783" s="23"/>
      <c r="AG783" s="23"/>
      <c r="AH783" s="23"/>
      <c r="AI783" s="23"/>
      <c r="AJ783" s="23"/>
      <c r="AK783" s="23"/>
      <c r="AL783" s="23"/>
      <c r="AM783" s="23"/>
      <c r="AN783" s="23"/>
      <c r="AO783" s="23"/>
    </row>
    <row r="784" spans="4:41" x14ac:dyDescent="0.25">
      <c r="D784" s="25"/>
      <c r="E784" s="25"/>
      <c r="H784" s="23"/>
      <c r="I784" s="23"/>
      <c r="J784" s="96"/>
      <c r="K784" s="24"/>
      <c r="L784" s="23"/>
      <c r="M784" s="23"/>
      <c r="N784" s="25"/>
      <c r="O784" s="24"/>
      <c r="P784" s="23"/>
      <c r="Q784" s="23"/>
      <c r="R784" s="23"/>
      <c r="S784" s="23"/>
      <c r="T784" s="23"/>
      <c r="U784" s="23"/>
      <c r="V784" s="23"/>
      <c r="W784" s="23"/>
      <c r="X784" s="23"/>
      <c r="Y784" s="23"/>
      <c r="Z784" s="23"/>
      <c r="AA784" s="23"/>
      <c r="AB784" s="23"/>
      <c r="AC784" s="23"/>
      <c r="AD784" s="23"/>
      <c r="AE784" s="23"/>
      <c r="AF784" s="23"/>
      <c r="AG784" s="23"/>
      <c r="AH784" s="23"/>
      <c r="AI784" s="23"/>
      <c r="AJ784" s="23"/>
      <c r="AK784" s="23"/>
      <c r="AL784" s="23"/>
      <c r="AM784" s="23"/>
      <c r="AN784" s="23"/>
      <c r="AO784" s="23"/>
    </row>
    <row r="785" spans="4:41" x14ac:dyDescent="0.25">
      <c r="D785" s="25"/>
      <c r="E785" s="25"/>
      <c r="H785" s="23"/>
      <c r="I785" s="23"/>
      <c r="J785" s="96"/>
      <c r="K785" s="24"/>
      <c r="L785" s="23"/>
      <c r="M785" s="23"/>
      <c r="N785" s="25"/>
      <c r="O785" s="24"/>
      <c r="P785" s="23"/>
      <c r="Q785" s="23"/>
      <c r="R785" s="23"/>
      <c r="S785" s="23"/>
      <c r="T785" s="23"/>
      <c r="U785" s="23"/>
      <c r="V785" s="23"/>
      <c r="W785" s="23"/>
      <c r="X785" s="23"/>
      <c r="Y785" s="23"/>
      <c r="Z785" s="23"/>
      <c r="AA785" s="23"/>
      <c r="AB785" s="23"/>
      <c r="AC785" s="23"/>
      <c r="AD785" s="23"/>
      <c r="AE785" s="23"/>
      <c r="AF785" s="23"/>
      <c r="AG785" s="23"/>
      <c r="AH785" s="23"/>
      <c r="AI785" s="23"/>
      <c r="AJ785" s="23"/>
      <c r="AK785" s="23"/>
      <c r="AL785" s="23"/>
      <c r="AM785" s="23"/>
      <c r="AN785" s="23"/>
      <c r="AO785" s="23"/>
    </row>
    <row r="786" spans="4:41" x14ac:dyDescent="0.25">
      <c r="D786" s="25"/>
      <c r="E786" s="25"/>
      <c r="H786" s="23"/>
      <c r="I786" s="23"/>
      <c r="J786" s="96"/>
      <c r="K786" s="24"/>
      <c r="L786" s="23"/>
      <c r="M786" s="23"/>
      <c r="N786" s="25"/>
      <c r="O786" s="24"/>
      <c r="P786" s="23"/>
      <c r="Q786" s="23"/>
      <c r="R786" s="23"/>
      <c r="S786" s="23"/>
      <c r="T786" s="23"/>
      <c r="U786" s="23"/>
      <c r="V786" s="23"/>
      <c r="W786" s="23"/>
      <c r="X786" s="23"/>
      <c r="Y786" s="23"/>
      <c r="Z786" s="23"/>
      <c r="AA786" s="23"/>
      <c r="AB786" s="23"/>
      <c r="AC786" s="23"/>
      <c r="AD786" s="23"/>
      <c r="AE786" s="23"/>
      <c r="AF786" s="23"/>
      <c r="AG786" s="23"/>
      <c r="AH786" s="23"/>
      <c r="AI786" s="23"/>
      <c r="AJ786" s="23"/>
      <c r="AK786" s="23"/>
      <c r="AL786" s="23"/>
      <c r="AM786" s="23"/>
      <c r="AN786" s="23"/>
      <c r="AO786" s="23"/>
    </row>
    <row r="787" spans="4:41" x14ac:dyDescent="0.25">
      <c r="D787" s="25"/>
      <c r="E787" s="25"/>
      <c r="H787" s="23"/>
      <c r="I787" s="23"/>
      <c r="J787" s="96"/>
      <c r="K787" s="24"/>
      <c r="L787" s="23"/>
      <c r="M787" s="23"/>
      <c r="N787" s="25"/>
      <c r="O787" s="24"/>
      <c r="P787" s="23"/>
      <c r="Q787" s="23"/>
      <c r="R787" s="23"/>
      <c r="S787" s="23"/>
      <c r="T787" s="23"/>
      <c r="U787" s="23"/>
      <c r="V787" s="23"/>
      <c r="W787" s="23"/>
      <c r="X787" s="23"/>
      <c r="Y787" s="23"/>
      <c r="Z787" s="23"/>
      <c r="AA787" s="23"/>
      <c r="AB787" s="23"/>
      <c r="AC787" s="23"/>
      <c r="AD787" s="23"/>
      <c r="AE787" s="23"/>
      <c r="AF787" s="23"/>
      <c r="AG787" s="23"/>
      <c r="AH787" s="23"/>
      <c r="AI787" s="23"/>
      <c r="AJ787" s="23"/>
      <c r="AK787" s="23"/>
      <c r="AL787" s="23"/>
      <c r="AM787" s="23"/>
      <c r="AN787" s="23"/>
      <c r="AO787" s="23"/>
    </row>
    <row r="788" spans="4:41" x14ac:dyDescent="0.25">
      <c r="D788" s="25"/>
      <c r="E788" s="25"/>
      <c r="H788" s="23"/>
      <c r="I788" s="23"/>
      <c r="J788" s="96"/>
      <c r="K788" s="24"/>
      <c r="L788" s="23"/>
      <c r="M788" s="23"/>
      <c r="N788" s="25"/>
      <c r="O788" s="24"/>
      <c r="P788" s="23"/>
      <c r="Q788" s="23"/>
      <c r="R788" s="23"/>
      <c r="S788" s="23"/>
      <c r="T788" s="23"/>
      <c r="U788" s="23"/>
      <c r="V788" s="23"/>
      <c r="W788" s="23"/>
      <c r="X788" s="23"/>
      <c r="Y788" s="23"/>
      <c r="Z788" s="23"/>
      <c r="AA788" s="23"/>
      <c r="AB788" s="23"/>
      <c r="AC788" s="23"/>
      <c r="AD788" s="23"/>
      <c r="AE788" s="23"/>
      <c r="AF788" s="23"/>
      <c r="AG788" s="23"/>
      <c r="AH788" s="23"/>
      <c r="AI788" s="23"/>
      <c r="AJ788" s="23"/>
      <c r="AK788" s="23"/>
      <c r="AL788" s="23"/>
      <c r="AM788" s="23"/>
      <c r="AN788" s="23"/>
      <c r="AO788" s="23"/>
    </row>
    <row r="789" spans="4:41" x14ac:dyDescent="0.25">
      <c r="D789" s="25"/>
      <c r="E789" s="25"/>
      <c r="H789" s="23"/>
      <c r="I789" s="23"/>
      <c r="J789" s="96"/>
      <c r="K789" s="24"/>
      <c r="L789" s="23"/>
      <c r="M789" s="23"/>
      <c r="N789" s="25"/>
      <c r="O789" s="24"/>
      <c r="P789" s="23"/>
      <c r="Q789" s="23"/>
      <c r="R789" s="23"/>
      <c r="S789" s="23"/>
      <c r="T789" s="23"/>
      <c r="U789" s="23"/>
      <c r="V789" s="23"/>
      <c r="W789" s="23"/>
      <c r="X789" s="23"/>
      <c r="Y789" s="23"/>
      <c r="Z789" s="23"/>
      <c r="AA789" s="23"/>
      <c r="AB789" s="23"/>
      <c r="AC789" s="23"/>
      <c r="AD789" s="23"/>
      <c r="AE789" s="23"/>
      <c r="AF789" s="23"/>
      <c r="AG789" s="23"/>
      <c r="AH789" s="23"/>
      <c r="AI789" s="23"/>
      <c r="AJ789" s="23"/>
      <c r="AK789" s="23"/>
      <c r="AL789" s="23"/>
      <c r="AM789" s="23"/>
      <c r="AN789" s="23"/>
      <c r="AO789" s="23"/>
    </row>
    <row r="790" spans="4:41" x14ac:dyDescent="0.25">
      <c r="D790" s="25"/>
      <c r="E790" s="25"/>
      <c r="H790" s="23"/>
      <c r="I790" s="23"/>
      <c r="J790" s="96"/>
      <c r="K790" s="24"/>
      <c r="L790" s="23"/>
      <c r="M790" s="23"/>
      <c r="N790" s="25"/>
      <c r="O790" s="24"/>
      <c r="P790" s="23"/>
      <c r="Q790" s="23"/>
      <c r="R790" s="23"/>
      <c r="S790" s="23"/>
      <c r="T790" s="23"/>
      <c r="U790" s="23"/>
      <c r="V790" s="23"/>
      <c r="W790" s="23"/>
      <c r="X790" s="23"/>
      <c r="Y790" s="23"/>
      <c r="Z790" s="23"/>
      <c r="AA790" s="23"/>
      <c r="AB790" s="23"/>
      <c r="AC790" s="23"/>
      <c r="AD790" s="23"/>
      <c r="AE790" s="23"/>
      <c r="AF790" s="23"/>
      <c r="AG790" s="23"/>
      <c r="AH790" s="23"/>
      <c r="AI790" s="23"/>
      <c r="AJ790" s="23"/>
      <c r="AK790" s="23"/>
      <c r="AL790" s="23"/>
      <c r="AM790" s="23"/>
      <c r="AN790" s="23"/>
      <c r="AO790" s="23"/>
    </row>
    <row r="791" spans="4:41" x14ac:dyDescent="0.25">
      <c r="D791" s="25"/>
      <c r="E791" s="25"/>
      <c r="H791" s="23"/>
      <c r="I791" s="23"/>
      <c r="J791" s="96"/>
      <c r="K791" s="24"/>
      <c r="L791" s="23"/>
      <c r="M791" s="23"/>
      <c r="N791" s="25"/>
      <c r="O791" s="24"/>
      <c r="P791" s="23"/>
      <c r="Q791" s="23"/>
      <c r="R791" s="23"/>
      <c r="S791" s="23"/>
      <c r="T791" s="23"/>
      <c r="U791" s="23"/>
      <c r="V791" s="23"/>
      <c r="W791" s="23"/>
      <c r="X791" s="23"/>
      <c r="Y791" s="23"/>
      <c r="Z791" s="23"/>
      <c r="AA791" s="23"/>
      <c r="AB791" s="23"/>
      <c r="AC791" s="23"/>
      <c r="AD791" s="23"/>
      <c r="AE791" s="23"/>
      <c r="AF791" s="23"/>
      <c r="AG791" s="23"/>
      <c r="AH791" s="23"/>
      <c r="AI791" s="23"/>
      <c r="AJ791" s="23"/>
      <c r="AK791" s="23"/>
      <c r="AL791" s="23"/>
      <c r="AM791" s="23"/>
      <c r="AN791" s="23"/>
      <c r="AO791" s="23"/>
    </row>
    <row r="792" spans="4:41" x14ac:dyDescent="0.25">
      <c r="D792" s="25"/>
      <c r="E792" s="25"/>
      <c r="H792" s="23"/>
      <c r="I792" s="23"/>
      <c r="J792" s="96"/>
      <c r="K792" s="24"/>
      <c r="L792" s="23"/>
      <c r="M792" s="23"/>
      <c r="N792" s="25"/>
      <c r="O792" s="24"/>
      <c r="P792" s="23"/>
      <c r="Q792" s="23"/>
      <c r="R792" s="23"/>
      <c r="S792" s="23"/>
      <c r="T792" s="23"/>
      <c r="U792" s="23"/>
      <c r="V792" s="23"/>
      <c r="W792" s="23"/>
      <c r="X792" s="23"/>
      <c r="Y792" s="23"/>
      <c r="Z792" s="23"/>
      <c r="AA792" s="23"/>
      <c r="AB792" s="23"/>
      <c r="AC792" s="23"/>
      <c r="AD792" s="23"/>
      <c r="AE792" s="23"/>
      <c r="AF792" s="23"/>
      <c r="AG792" s="23"/>
      <c r="AH792" s="23"/>
      <c r="AI792" s="23"/>
      <c r="AJ792" s="23"/>
      <c r="AK792" s="23"/>
      <c r="AL792" s="23"/>
      <c r="AM792" s="23"/>
      <c r="AN792" s="23"/>
      <c r="AO792" s="23"/>
    </row>
    <row r="793" spans="4:41" x14ac:dyDescent="0.25">
      <c r="D793" s="25"/>
      <c r="E793" s="25"/>
      <c r="H793" s="23"/>
      <c r="I793" s="23"/>
      <c r="J793" s="96"/>
      <c r="K793" s="24"/>
      <c r="L793" s="23"/>
      <c r="M793" s="23"/>
      <c r="N793" s="25"/>
      <c r="O793" s="24"/>
      <c r="P793" s="23"/>
      <c r="Q793" s="23"/>
      <c r="R793" s="23"/>
      <c r="S793" s="23"/>
      <c r="T793" s="23"/>
      <c r="U793" s="23"/>
      <c r="V793" s="23"/>
      <c r="W793" s="23"/>
      <c r="X793" s="23"/>
      <c r="Y793" s="23"/>
      <c r="Z793" s="23"/>
      <c r="AA793" s="23"/>
      <c r="AB793" s="23"/>
      <c r="AC793" s="23"/>
      <c r="AD793" s="23"/>
      <c r="AE793" s="23"/>
      <c r="AF793" s="23"/>
      <c r="AG793" s="23"/>
      <c r="AH793" s="23"/>
      <c r="AI793" s="23"/>
      <c r="AJ793" s="23"/>
      <c r="AK793" s="23"/>
      <c r="AL793" s="23"/>
      <c r="AM793" s="23"/>
      <c r="AN793" s="23"/>
      <c r="AO793" s="23"/>
    </row>
    <row r="794" spans="4:41" x14ac:dyDescent="0.25">
      <c r="D794" s="25"/>
      <c r="E794" s="25"/>
      <c r="H794" s="23"/>
      <c r="I794" s="23"/>
      <c r="J794" s="96"/>
      <c r="K794" s="24"/>
      <c r="L794" s="23"/>
      <c r="M794" s="23"/>
      <c r="N794" s="25"/>
      <c r="O794" s="24"/>
      <c r="P794" s="23"/>
      <c r="Q794" s="23"/>
      <c r="R794" s="23"/>
      <c r="S794" s="23"/>
      <c r="T794" s="23"/>
      <c r="U794" s="23"/>
      <c r="V794" s="23"/>
      <c r="W794" s="23"/>
      <c r="X794" s="23"/>
      <c r="Y794" s="23"/>
      <c r="Z794" s="23"/>
      <c r="AA794" s="23"/>
      <c r="AB794" s="23"/>
      <c r="AC794" s="23"/>
      <c r="AD794" s="23"/>
      <c r="AE794" s="23"/>
      <c r="AF794" s="23"/>
      <c r="AG794" s="23"/>
      <c r="AH794" s="23"/>
      <c r="AI794" s="23"/>
      <c r="AJ794" s="23"/>
      <c r="AK794" s="23"/>
      <c r="AL794" s="23"/>
      <c r="AM794" s="23"/>
      <c r="AN794" s="23"/>
      <c r="AO794" s="23"/>
    </row>
    <row r="795" spans="4:41" x14ac:dyDescent="0.25">
      <c r="D795" s="25"/>
      <c r="E795" s="25"/>
      <c r="H795" s="23"/>
      <c r="I795" s="23"/>
      <c r="J795" s="96"/>
      <c r="K795" s="24"/>
      <c r="L795" s="23"/>
      <c r="M795" s="23"/>
      <c r="N795" s="25"/>
      <c r="O795" s="24"/>
      <c r="P795" s="23"/>
      <c r="Q795" s="23"/>
      <c r="R795" s="23"/>
      <c r="S795" s="23"/>
      <c r="T795" s="23"/>
      <c r="U795" s="23"/>
      <c r="V795" s="23"/>
      <c r="W795" s="23"/>
      <c r="X795" s="23"/>
      <c r="Y795" s="23"/>
      <c r="Z795" s="23"/>
      <c r="AA795" s="23"/>
      <c r="AB795" s="23"/>
      <c r="AC795" s="23"/>
      <c r="AD795" s="23"/>
      <c r="AE795" s="23"/>
      <c r="AF795" s="23"/>
      <c r="AG795" s="23"/>
      <c r="AH795" s="23"/>
      <c r="AI795" s="23"/>
      <c r="AJ795" s="23"/>
      <c r="AK795" s="23"/>
      <c r="AL795" s="23"/>
      <c r="AM795" s="23"/>
      <c r="AN795" s="23"/>
      <c r="AO795" s="23"/>
    </row>
    <row r="796" spans="4:41" x14ac:dyDescent="0.25">
      <c r="D796" s="25"/>
      <c r="E796" s="25"/>
      <c r="H796" s="23"/>
      <c r="I796" s="23"/>
      <c r="J796" s="96"/>
      <c r="K796" s="24"/>
      <c r="L796" s="23"/>
      <c r="M796" s="23"/>
      <c r="N796" s="25"/>
      <c r="O796" s="24"/>
      <c r="P796" s="23"/>
      <c r="Q796" s="23"/>
      <c r="R796" s="23"/>
      <c r="S796" s="23"/>
      <c r="T796" s="23"/>
      <c r="U796" s="23"/>
      <c r="V796" s="23"/>
      <c r="W796" s="23"/>
      <c r="X796" s="23"/>
      <c r="Y796" s="23"/>
      <c r="Z796" s="23"/>
      <c r="AA796" s="23"/>
      <c r="AB796" s="23"/>
      <c r="AC796" s="23"/>
      <c r="AD796" s="23"/>
      <c r="AE796" s="23"/>
      <c r="AF796" s="23"/>
      <c r="AG796" s="23"/>
      <c r="AH796" s="23"/>
      <c r="AI796" s="23"/>
      <c r="AJ796" s="23"/>
      <c r="AK796" s="23"/>
      <c r="AL796" s="23"/>
      <c r="AM796" s="23"/>
      <c r="AN796" s="23"/>
      <c r="AO796" s="23"/>
    </row>
    <row r="797" spans="4:41" x14ac:dyDescent="0.25">
      <c r="D797" s="25"/>
      <c r="E797" s="25"/>
      <c r="H797" s="23"/>
      <c r="I797" s="23"/>
      <c r="J797" s="96"/>
      <c r="K797" s="24"/>
      <c r="L797" s="23"/>
      <c r="M797" s="23"/>
      <c r="N797" s="25"/>
      <c r="O797" s="24"/>
      <c r="P797" s="23"/>
      <c r="Q797" s="23"/>
      <c r="R797" s="23"/>
      <c r="S797" s="23"/>
      <c r="T797" s="23"/>
      <c r="U797" s="23"/>
      <c r="V797" s="23"/>
      <c r="W797" s="23"/>
      <c r="X797" s="23"/>
      <c r="Y797" s="23"/>
      <c r="Z797" s="23"/>
      <c r="AA797" s="23"/>
      <c r="AB797" s="23"/>
      <c r="AC797" s="23"/>
      <c r="AD797" s="23"/>
      <c r="AE797" s="23"/>
      <c r="AF797" s="23"/>
      <c r="AG797" s="23"/>
      <c r="AH797" s="23"/>
      <c r="AI797" s="23"/>
      <c r="AJ797" s="23"/>
      <c r="AK797" s="23"/>
      <c r="AL797" s="23"/>
      <c r="AM797" s="23"/>
      <c r="AN797" s="23"/>
      <c r="AO797" s="23"/>
    </row>
    <row r="798" spans="4:41" x14ac:dyDescent="0.25">
      <c r="D798" s="25"/>
      <c r="E798" s="25"/>
      <c r="H798" s="23"/>
      <c r="I798" s="23"/>
      <c r="J798" s="96"/>
      <c r="K798" s="24"/>
      <c r="L798" s="23"/>
      <c r="M798" s="23"/>
      <c r="N798" s="25"/>
      <c r="O798" s="24"/>
      <c r="P798" s="23"/>
      <c r="Q798" s="23"/>
      <c r="R798" s="23"/>
      <c r="S798" s="23"/>
      <c r="T798" s="23"/>
      <c r="U798" s="23"/>
      <c r="V798" s="23"/>
      <c r="W798" s="23"/>
      <c r="X798" s="23"/>
      <c r="Y798" s="23"/>
      <c r="Z798" s="23"/>
      <c r="AA798" s="23"/>
      <c r="AB798" s="23"/>
      <c r="AC798" s="23"/>
      <c r="AD798" s="23"/>
      <c r="AE798" s="23"/>
      <c r="AF798" s="23"/>
      <c r="AG798" s="23"/>
      <c r="AH798" s="23"/>
      <c r="AI798" s="23"/>
      <c r="AJ798" s="23"/>
      <c r="AK798" s="23"/>
      <c r="AL798" s="23"/>
      <c r="AM798" s="23"/>
      <c r="AN798" s="23"/>
      <c r="AO798" s="23"/>
    </row>
    <row r="799" spans="4:41" x14ac:dyDescent="0.25">
      <c r="D799" s="25"/>
      <c r="E799" s="25"/>
      <c r="H799" s="23"/>
      <c r="I799" s="23"/>
      <c r="J799" s="96"/>
      <c r="K799" s="24"/>
      <c r="L799" s="23"/>
      <c r="M799" s="23"/>
      <c r="N799" s="25"/>
      <c r="O799" s="24"/>
      <c r="P799" s="23"/>
      <c r="Q799" s="23"/>
      <c r="R799" s="23"/>
      <c r="S799" s="23"/>
      <c r="T799" s="23"/>
      <c r="U799" s="23"/>
      <c r="V799" s="23"/>
      <c r="W799" s="23"/>
      <c r="X799" s="23"/>
      <c r="Y799" s="23"/>
      <c r="Z799" s="23"/>
      <c r="AA799" s="23"/>
      <c r="AB799" s="23"/>
      <c r="AC799" s="23"/>
      <c r="AD799" s="23"/>
      <c r="AE799" s="23"/>
      <c r="AF799" s="23"/>
      <c r="AG799" s="23"/>
      <c r="AH799" s="23"/>
      <c r="AI799" s="23"/>
      <c r="AJ799" s="23"/>
      <c r="AK799" s="23"/>
      <c r="AL799" s="23"/>
      <c r="AM799" s="23"/>
      <c r="AN799" s="23"/>
      <c r="AO799" s="23"/>
    </row>
    <row r="800" spans="4:41" x14ac:dyDescent="0.25">
      <c r="D800" s="25"/>
      <c r="E800" s="25"/>
      <c r="H800" s="23"/>
      <c r="I800" s="23"/>
      <c r="J800" s="96"/>
      <c r="K800" s="24"/>
      <c r="L800" s="23"/>
      <c r="M800" s="23"/>
      <c r="N800" s="25"/>
      <c r="O800" s="24"/>
      <c r="P800" s="23"/>
      <c r="Q800" s="23"/>
      <c r="R800" s="23"/>
      <c r="S800" s="23"/>
      <c r="T800" s="23"/>
      <c r="U800" s="23"/>
      <c r="V800" s="23"/>
      <c r="W800" s="23"/>
      <c r="X800" s="23"/>
      <c r="Y800" s="23"/>
      <c r="Z800" s="23"/>
      <c r="AA800" s="23"/>
      <c r="AB800" s="23"/>
      <c r="AC800" s="23"/>
      <c r="AD800" s="23"/>
      <c r="AE800" s="23"/>
      <c r="AF800" s="23"/>
      <c r="AG800" s="23"/>
      <c r="AH800" s="23"/>
      <c r="AI800" s="23"/>
      <c r="AJ800" s="23"/>
      <c r="AK800" s="23"/>
      <c r="AL800" s="23"/>
      <c r="AM800" s="23"/>
      <c r="AN800" s="23"/>
      <c r="AO800" s="23"/>
    </row>
    <row r="801" spans="4:41" x14ac:dyDescent="0.25">
      <c r="D801" s="25"/>
      <c r="E801" s="25"/>
      <c r="H801" s="23"/>
      <c r="I801" s="23"/>
      <c r="J801" s="96"/>
      <c r="K801" s="24"/>
      <c r="L801" s="23"/>
      <c r="M801" s="23"/>
      <c r="N801" s="25"/>
      <c r="O801" s="24"/>
      <c r="P801" s="23"/>
      <c r="Q801" s="23"/>
      <c r="R801" s="23"/>
      <c r="S801" s="23"/>
      <c r="T801" s="23"/>
      <c r="U801" s="23"/>
      <c r="V801" s="23"/>
      <c r="W801" s="23"/>
      <c r="X801" s="23"/>
      <c r="Y801" s="23"/>
      <c r="Z801" s="23"/>
      <c r="AA801" s="23"/>
      <c r="AB801" s="23"/>
      <c r="AC801" s="23"/>
      <c r="AD801" s="23"/>
      <c r="AE801" s="23"/>
      <c r="AF801" s="23"/>
      <c r="AG801" s="23"/>
      <c r="AH801" s="23"/>
      <c r="AI801" s="23"/>
      <c r="AJ801" s="23"/>
      <c r="AK801" s="23"/>
      <c r="AL801" s="23"/>
      <c r="AM801" s="23"/>
      <c r="AN801" s="23"/>
      <c r="AO801" s="23"/>
    </row>
    <row r="802" spans="4:41" x14ac:dyDescent="0.25">
      <c r="D802" s="25"/>
      <c r="E802" s="25"/>
      <c r="H802" s="23"/>
      <c r="I802" s="23"/>
      <c r="J802" s="96"/>
      <c r="K802" s="24"/>
      <c r="L802" s="23"/>
      <c r="M802" s="23"/>
      <c r="N802" s="25"/>
      <c r="O802" s="24"/>
      <c r="P802" s="23"/>
      <c r="Q802" s="23"/>
      <c r="R802" s="23"/>
      <c r="S802" s="23"/>
      <c r="T802" s="23"/>
      <c r="U802" s="23"/>
      <c r="V802" s="23"/>
      <c r="W802" s="23"/>
      <c r="X802" s="23"/>
      <c r="Y802" s="23"/>
      <c r="Z802" s="23"/>
      <c r="AA802" s="23"/>
      <c r="AB802" s="23"/>
      <c r="AC802" s="23"/>
      <c r="AD802" s="23"/>
      <c r="AE802" s="23"/>
      <c r="AF802" s="23"/>
      <c r="AG802" s="23"/>
      <c r="AH802" s="23"/>
      <c r="AI802" s="23"/>
      <c r="AJ802" s="23"/>
      <c r="AK802" s="23"/>
      <c r="AL802" s="23"/>
      <c r="AM802" s="23"/>
      <c r="AN802" s="23"/>
      <c r="AO802" s="23"/>
    </row>
    <row r="803" spans="4:41" x14ac:dyDescent="0.25">
      <c r="D803" s="25"/>
      <c r="E803" s="25"/>
      <c r="H803" s="23"/>
      <c r="I803" s="23"/>
      <c r="J803" s="96"/>
      <c r="K803" s="24"/>
      <c r="L803" s="23"/>
      <c r="M803" s="23"/>
      <c r="N803" s="25"/>
      <c r="O803" s="24"/>
      <c r="P803" s="23"/>
      <c r="Q803" s="23"/>
      <c r="R803" s="23"/>
      <c r="S803" s="23"/>
      <c r="T803" s="23"/>
      <c r="U803" s="23"/>
      <c r="V803" s="23"/>
      <c r="W803" s="23"/>
      <c r="X803" s="23"/>
      <c r="Y803" s="23"/>
      <c r="Z803" s="23"/>
      <c r="AA803" s="23"/>
      <c r="AB803" s="23"/>
      <c r="AC803" s="23"/>
      <c r="AD803" s="23"/>
      <c r="AE803" s="23"/>
      <c r="AF803" s="23"/>
      <c r="AG803" s="23"/>
      <c r="AH803" s="23"/>
      <c r="AI803" s="23"/>
      <c r="AJ803" s="23"/>
      <c r="AK803" s="23"/>
      <c r="AL803" s="23"/>
      <c r="AM803" s="23"/>
      <c r="AN803" s="23"/>
      <c r="AO803" s="23"/>
    </row>
    <row r="804" spans="4:41" x14ac:dyDescent="0.25">
      <c r="D804" s="25"/>
      <c r="E804" s="25"/>
      <c r="H804" s="23"/>
      <c r="I804" s="23"/>
      <c r="J804" s="96"/>
      <c r="K804" s="24"/>
      <c r="L804" s="23"/>
      <c r="M804" s="23"/>
      <c r="N804" s="25"/>
      <c r="O804" s="24"/>
      <c r="P804" s="23"/>
      <c r="Q804" s="23"/>
      <c r="R804" s="23"/>
      <c r="S804" s="23"/>
      <c r="T804" s="23"/>
      <c r="U804" s="23"/>
      <c r="V804" s="23"/>
      <c r="W804" s="23"/>
      <c r="X804" s="23"/>
      <c r="Y804" s="23"/>
      <c r="Z804" s="23"/>
      <c r="AA804" s="23"/>
      <c r="AB804" s="23"/>
      <c r="AC804" s="23"/>
      <c r="AD804" s="23"/>
      <c r="AE804" s="23"/>
      <c r="AF804" s="23"/>
      <c r="AG804" s="23"/>
      <c r="AH804" s="23"/>
      <c r="AI804" s="23"/>
      <c r="AJ804" s="23"/>
      <c r="AK804" s="23"/>
      <c r="AL804" s="23"/>
      <c r="AM804" s="23"/>
      <c r="AN804" s="23"/>
      <c r="AO804" s="23"/>
    </row>
    <row r="805" spans="4:41" x14ac:dyDescent="0.25">
      <c r="D805" s="25"/>
      <c r="E805" s="25"/>
      <c r="H805" s="23"/>
      <c r="I805" s="23"/>
      <c r="J805" s="96"/>
      <c r="K805" s="24"/>
      <c r="L805" s="23"/>
      <c r="M805" s="23"/>
      <c r="N805" s="25"/>
      <c r="O805" s="24"/>
      <c r="P805" s="23"/>
      <c r="Q805" s="23"/>
      <c r="R805" s="23"/>
      <c r="S805" s="23"/>
      <c r="T805" s="23"/>
      <c r="U805" s="23"/>
      <c r="V805" s="23"/>
      <c r="W805" s="23"/>
      <c r="X805" s="23"/>
      <c r="Y805" s="23"/>
      <c r="Z805" s="23"/>
      <c r="AA805" s="23"/>
      <c r="AB805" s="23"/>
      <c r="AC805" s="23"/>
      <c r="AD805" s="23"/>
      <c r="AE805" s="23"/>
      <c r="AF805" s="23"/>
      <c r="AG805" s="23"/>
      <c r="AH805" s="23"/>
      <c r="AI805" s="23"/>
      <c r="AJ805" s="23"/>
      <c r="AK805" s="23"/>
      <c r="AL805" s="23"/>
      <c r="AM805" s="23"/>
      <c r="AN805" s="23"/>
      <c r="AO805" s="23"/>
    </row>
    <row r="806" spans="4:41" x14ac:dyDescent="0.25">
      <c r="D806" s="25"/>
      <c r="E806" s="25"/>
      <c r="H806" s="23"/>
      <c r="I806" s="23"/>
      <c r="J806" s="96"/>
      <c r="K806" s="24"/>
      <c r="L806" s="23"/>
      <c r="M806" s="23"/>
      <c r="N806" s="25"/>
      <c r="O806" s="24"/>
      <c r="P806" s="23"/>
      <c r="Q806" s="23"/>
      <c r="R806" s="23"/>
      <c r="S806" s="23"/>
      <c r="T806" s="23"/>
      <c r="U806" s="23"/>
      <c r="V806" s="23"/>
      <c r="W806" s="23"/>
      <c r="X806" s="23"/>
      <c r="Y806" s="23"/>
      <c r="Z806" s="23"/>
      <c r="AA806" s="23"/>
      <c r="AB806" s="23"/>
      <c r="AC806" s="23"/>
      <c r="AD806" s="23"/>
      <c r="AE806" s="23"/>
      <c r="AF806" s="23"/>
      <c r="AG806" s="23"/>
      <c r="AH806" s="23"/>
      <c r="AI806" s="23"/>
      <c r="AJ806" s="23"/>
      <c r="AK806" s="23"/>
      <c r="AL806" s="23"/>
      <c r="AM806" s="23"/>
      <c r="AN806" s="23"/>
      <c r="AO806" s="23"/>
    </row>
    <row r="807" spans="4:41" x14ac:dyDescent="0.25">
      <c r="D807" s="25"/>
      <c r="E807" s="25"/>
      <c r="H807" s="23"/>
      <c r="I807" s="23"/>
      <c r="J807" s="96"/>
      <c r="K807" s="24"/>
      <c r="L807" s="23"/>
      <c r="M807" s="23"/>
      <c r="N807" s="25"/>
      <c r="O807" s="24"/>
      <c r="P807" s="23"/>
      <c r="Q807" s="23"/>
      <c r="R807" s="23"/>
      <c r="S807" s="23"/>
      <c r="T807" s="23"/>
      <c r="U807" s="23"/>
      <c r="V807" s="23"/>
      <c r="W807" s="23"/>
      <c r="X807" s="23"/>
      <c r="Y807" s="23"/>
      <c r="Z807" s="23"/>
      <c r="AA807" s="23"/>
      <c r="AB807" s="23"/>
      <c r="AC807" s="23"/>
      <c r="AD807" s="23"/>
      <c r="AE807" s="23"/>
      <c r="AF807" s="23"/>
      <c r="AG807" s="23"/>
      <c r="AH807" s="23"/>
      <c r="AI807" s="23"/>
      <c r="AJ807" s="23"/>
      <c r="AK807" s="23"/>
      <c r="AL807" s="23"/>
      <c r="AM807" s="23"/>
      <c r="AN807" s="23"/>
      <c r="AO807" s="23"/>
    </row>
    <row r="808" spans="4:41" x14ac:dyDescent="0.25">
      <c r="D808" s="25"/>
      <c r="E808" s="25"/>
      <c r="H808" s="23"/>
      <c r="I808" s="23"/>
      <c r="J808" s="96"/>
      <c r="K808" s="24"/>
      <c r="L808" s="23"/>
      <c r="M808" s="23"/>
      <c r="N808" s="25"/>
      <c r="O808" s="24"/>
      <c r="P808" s="23"/>
      <c r="Q808" s="23"/>
      <c r="R808" s="23"/>
      <c r="S808" s="23"/>
      <c r="T808" s="23"/>
      <c r="U808" s="23"/>
      <c r="V808" s="23"/>
      <c r="W808" s="23"/>
      <c r="X808" s="23"/>
      <c r="Y808" s="23"/>
      <c r="Z808" s="23"/>
      <c r="AA808" s="23"/>
      <c r="AB808" s="23"/>
      <c r="AC808" s="23"/>
      <c r="AD808" s="23"/>
      <c r="AE808" s="23"/>
      <c r="AF808" s="23"/>
      <c r="AG808" s="23"/>
      <c r="AH808" s="23"/>
      <c r="AI808" s="23"/>
      <c r="AJ808" s="23"/>
      <c r="AK808" s="23"/>
      <c r="AL808" s="23"/>
      <c r="AM808" s="23"/>
      <c r="AN808" s="23"/>
      <c r="AO808" s="23"/>
    </row>
    <row r="809" spans="4:41" x14ac:dyDescent="0.25">
      <c r="D809" s="25"/>
      <c r="E809" s="25"/>
      <c r="H809" s="23"/>
      <c r="I809" s="23"/>
      <c r="J809" s="96"/>
      <c r="K809" s="24"/>
      <c r="L809" s="23"/>
      <c r="M809" s="23"/>
      <c r="N809" s="25"/>
      <c r="O809" s="24"/>
      <c r="P809" s="23"/>
      <c r="Q809" s="23"/>
      <c r="R809" s="23"/>
      <c r="S809" s="23"/>
      <c r="T809" s="23"/>
      <c r="U809" s="23"/>
      <c r="V809" s="23"/>
      <c r="W809" s="23"/>
      <c r="X809" s="23"/>
      <c r="Y809" s="23"/>
      <c r="Z809" s="23"/>
      <c r="AA809" s="23"/>
      <c r="AB809" s="23"/>
      <c r="AC809" s="23"/>
      <c r="AD809" s="23"/>
      <c r="AE809" s="23"/>
      <c r="AF809" s="23"/>
      <c r="AG809" s="23"/>
      <c r="AH809" s="23"/>
      <c r="AI809" s="23"/>
      <c r="AJ809" s="23"/>
      <c r="AK809" s="23"/>
      <c r="AL809" s="23"/>
      <c r="AM809" s="23"/>
      <c r="AN809" s="23"/>
      <c r="AO809" s="23"/>
    </row>
    <row r="810" spans="4:41" x14ac:dyDescent="0.25">
      <c r="D810" s="25"/>
      <c r="E810" s="25"/>
      <c r="H810" s="23"/>
      <c r="I810" s="23"/>
      <c r="J810" s="96"/>
      <c r="K810" s="24"/>
      <c r="L810" s="23"/>
      <c r="M810" s="23"/>
      <c r="N810" s="25"/>
      <c r="O810" s="24"/>
      <c r="P810" s="23"/>
      <c r="Q810" s="23"/>
      <c r="R810" s="23"/>
      <c r="S810" s="23"/>
      <c r="T810" s="23"/>
      <c r="U810" s="23"/>
      <c r="V810" s="23"/>
      <c r="W810" s="23"/>
      <c r="X810" s="23"/>
      <c r="Y810" s="23"/>
      <c r="Z810" s="23"/>
      <c r="AA810" s="23"/>
      <c r="AB810" s="23"/>
      <c r="AC810" s="23"/>
      <c r="AD810" s="23"/>
      <c r="AE810" s="23"/>
      <c r="AF810" s="23"/>
      <c r="AG810" s="23"/>
      <c r="AH810" s="23"/>
      <c r="AI810" s="23"/>
      <c r="AJ810" s="23"/>
      <c r="AK810" s="23"/>
      <c r="AL810" s="23"/>
      <c r="AM810" s="23"/>
      <c r="AN810" s="23"/>
      <c r="AO810" s="23"/>
    </row>
    <row r="811" spans="4:41" x14ac:dyDescent="0.25">
      <c r="D811" s="25"/>
      <c r="E811" s="25"/>
      <c r="H811" s="23"/>
      <c r="I811" s="23"/>
      <c r="J811" s="96"/>
      <c r="K811" s="24"/>
      <c r="L811" s="23"/>
      <c r="M811" s="23"/>
      <c r="N811" s="25"/>
      <c r="O811" s="24"/>
      <c r="P811" s="23"/>
      <c r="Q811" s="23"/>
      <c r="R811" s="23"/>
      <c r="S811" s="23"/>
      <c r="T811" s="23"/>
      <c r="U811" s="23"/>
      <c r="V811" s="23"/>
      <c r="W811" s="23"/>
      <c r="X811" s="23"/>
      <c r="Y811" s="23"/>
      <c r="Z811" s="23"/>
      <c r="AA811" s="23"/>
      <c r="AB811" s="23"/>
      <c r="AC811" s="23"/>
      <c r="AD811" s="23"/>
      <c r="AE811" s="23"/>
      <c r="AF811" s="23"/>
      <c r="AG811" s="23"/>
      <c r="AH811" s="23"/>
      <c r="AI811" s="23"/>
      <c r="AJ811" s="23"/>
      <c r="AK811" s="23"/>
      <c r="AL811" s="23"/>
      <c r="AM811" s="23"/>
      <c r="AN811" s="23"/>
      <c r="AO811" s="23"/>
    </row>
    <row r="812" spans="4:41" x14ac:dyDescent="0.25">
      <c r="D812" s="25"/>
      <c r="E812" s="25"/>
      <c r="H812" s="23"/>
      <c r="I812" s="23"/>
      <c r="J812" s="96"/>
      <c r="K812" s="24"/>
      <c r="L812" s="23"/>
      <c r="M812" s="23"/>
      <c r="N812" s="25"/>
      <c r="O812" s="24"/>
      <c r="P812" s="23"/>
      <c r="Q812" s="23"/>
      <c r="R812" s="23"/>
      <c r="S812" s="23"/>
      <c r="T812" s="23"/>
      <c r="U812" s="23"/>
      <c r="V812" s="23"/>
      <c r="W812" s="23"/>
      <c r="X812" s="23"/>
      <c r="Y812" s="23"/>
      <c r="Z812" s="23"/>
      <c r="AA812" s="23"/>
      <c r="AB812" s="23"/>
      <c r="AC812" s="23"/>
      <c r="AD812" s="23"/>
      <c r="AE812" s="23"/>
      <c r="AF812" s="23"/>
      <c r="AG812" s="23"/>
      <c r="AH812" s="23"/>
      <c r="AI812" s="23"/>
      <c r="AJ812" s="23"/>
      <c r="AK812" s="23"/>
      <c r="AL812" s="23"/>
      <c r="AM812" s="23"/>
      <c r="AN812" s="23"/>
      <c r="AO812" s="23"/>
    </row>
    <row r="813" spans="4:41" x14ac:dyDescent="0.25">
      <c r="D813" s="25"/>
      <c r="E813" s="25"/>
      <c r="H813" s="23"/>
      <c r="I813" s="23"/>
      <c r="J813" s="96"/>
      <c r="K813" s="24"/>
      <c r="L813" s="23"/>
      <c r="M813" s="23"/>
      <c r="N813" s="25"/>
      <c r="O813" s="24"/>
      <c r="P813" s="23"/>
      <c r="Q813" s="23"/>
      <c r="R813" s="23"/>
      <c r="S813" s="23"/>
      <c r="T813" s="23"/>
      <c r="U813" s="23"/>
      <c r="V813" s="23"/>
      <c r="W813" s="23"/>
      <c r="X813" s="23"/>
      <c r="Y813" s="23"/>
      <c r="Z813" s="23"/>
      <c r="AA813" s="23"/>
      <c r="AB813" s="23"/>
      <c r="AC813" s="23"/>
      <c r="AD813" s="23"/>
      <c r="AE813" s="23"/>
      <c r="AF813" s="23"/>
      <c r="AG813" s="23"/>
      <c r="AH813" s="23"/>
      <c r="AI813" s="23"/>
      <c r="AJ813" s="23"/>
      <c r="AK813" s="23"/>
      <c r="AL813" s="23"/>
      <c r="AM813" s="23"/>
      <c r="AN813" s="23"/>
      <c r="AO813" s="23"/>
    </row>
    <row r="814" spans="4:41" x14ac:dyDescent="0.25">
      <c r="D814" s="25"/>
      <c r="E814" s="25"/>
      <c r="H814" s="23"/>
      <c r="I814" s="23"/>
      <c r="J814" s="96"/>
      <c r="K814" s="24"/>
      <c r="L814" s="23"/>
      <c r="M814" s="23"/>
      <c r="N814" s="25"/>
      <c r="O814" s="24"/>
      <c r="P814" s="23"/>
      <c r="Q814" s="23"/>
      <c r="R814" s="23"/>
      <c r="S814" s="23"/>
      <c r="T814" s="23"/>
      <c r="U814" s="23"/>
      <c r="V814" s="23"/>
      <c r="W814" s="23"/>
      <c r="X814" s="23"/>
      <c r="Y814" s="23"/>
      <c r="Z814" s="23"/>
      <c r="AA814" s="23"/>
      <c r="AB814" s="23"/>
      <c r="AC814" s="23"/>
      <c r="AD814" s="23"/>
      <c r="AE814" s="23"/>
      <c r="AF814" s="23"/>
      <c r="AG814" s="23"/>
      <c r="AH814" s="23"/>
      <c r="AI814" s="23"/>
      <c r="AJ814" s="23"/>
      <c r="AK814" s="23"/>
      <c r="AL814" s="23"/>
      <c r="AM814" s="23"/>
      <c r="AN814" s="23"/>
      <c r="AO814" s="23"/>
    </row>
    <row r="815" spans="4:41" x14ac:dyDescent="0.25">
      <c r="D815" s="25"/>
      <c r="E815" s="25"/>
      <c r="H815" s="23"/>
      <c r="I815" s="23"/>
      <c r="J815" s="96"/>
      <c r="K815" s="24"/>
      <c r="L815" s="23"/>
      <c r="M815" s="23"/>
      <c r="N815" s="25"/>
      <c r="O815" s="24"/>
      <c r="P815" s="23"/>
      <c r="Q815" s="23"/>
      <c r="R815" s="23"/>
      <c r="S815" s="23"/>
      <c r="T815" s="23"/>
      <c r="U815" s="23"/>
      <c r="V815" s="23"/>
      <c r="W815" s="23"/>
      <c r="X815" s="23"/>
      <c r="Y815" s="23"/>
      <c r="Z815" s="23"/>
      <c r="AA815" s="23"/>
      <c r="AB815" s="23"/>
      <c r="AC815" s="23"/>
      <c r="AD815" s="23"/>
      <c r="AE815" s="23"/>
      <c r="AF815" s="23"/>
      <c r="AG815" s="23"/>
      <c r="AH815" s="23"/>
      <c r="AI815" s="23"/>
      <c r="AJ815" s="23"/>
      <c r="AK815" s="23"/>
      <c r="AL815" s="23"/>
      <c r="AM815" s="23"/>
      <c r="AN815" s="23"/>
      <c r="AO815" s="23"/>
    </row>
    <row r="816" spans="4:41" x14ac:dyDescent="0.25">
      <c r="D816" s="25"/>
      <c r="E816" s="25"/>
      <c r="H816" s="23"/>
      <c r="I816" s="23"/>
      <c r="J816" s="96"/>
      <c r="K816" s="24"/>
      <c r="L816" s="23"/>
      <c r="M816" s="23"/>
      <c r="N816" s="25"/>
      <c r="O816" s="24"/>
      <c r="P816" s="23"/>
      <c r="Q816" s="23"/>
      <c r="R816" s="23"/>
      <c r="S816" s="23"/>
      <c r="T816" s="23"/>
      <c r="U816" s="23"/>
      <c r="V816" s="23"/>
      <c r="W816" s="23"/>
      <c r="X816" s="23"/>
      <c r="Y816" s="23"/>
      <c r="Z816" s="23"/>
      <c r="AA816" s="23"/>
      <c r="AB816" s="23"/>
      <c r="AC816" s="23"/>
      <c r="AD816" s="23"/>
      <c r="AE816" s="23"/>
      <c r="AF816" s="23"/>
      <c r="AG816" s="23"/>
      <c r="AH816" s="23"/>
      <c r="AI816" s="23"/>
      <c r="AJ816" s="23"/>
      <c r="AK816" s="23"/>
      <c r="AL816" s="23"/>
      <c r="AM816" s="23"/>
      <c r="AN816" s="23"/>
      <c r="AO816" s="23"/>
    </row>
    <row r="817" spans="4:41" x14ac:dyDescent="0.25">
      <c r="D817" s="25"/>
      <c r="E817" s="25"/>
      <c r="H817" s="23"/>
      <c r="I817" s="23"/>
      <c r="J817" s="96"/>
      <c r="K817" s="24"/>
      <c r="L817" s="23"/>
      <c r="M817" s="23"/>
      <c r="N817" s="25"/>
      <c r="O817" s="24"/>
      <c r="P817" s="23"/>
      <c r="Q817" s="23"/>
      <c r="R817" s="23"/>
      <c r="S817" s="23"/>
      <c r="T817" s="23"/>
      <c r="U817" s="23"/>
      <c r="V817" s="23"/>
      <c r="W817" s="23"/>
      <c r="X817" s="23"/>
      <c r="Y817" s="23"/>
      <c r="Z817" s="23"/>
      <c r="AA817" s="23"/>
      <c r="AB817" s="23"/>
      <c r="AC817" s="23"/>
      <c r="AD817" s="23"/>
      <c r="AE817" s="23"/>
      <c r="AF817" s="23"/>
      <c r="AG817" s="23"/>
      <c r="AH817" s="23"/>
      <c r="AI817" s="23"/>
      <c r="AJ817" s="23"/>
      <c r="AK817" s="23"/>
      <c r="AL817" s="23"/>
      <c r="AM817" s="23"/>
      <c r="AN817" s="23"/>
      <c r="AO817" s="23"/>
    </row>
    <row r="818" spans="4:41" x14ac:dyDescent="0.25">
      <c r="D818" s="25"/>
      <c r="E818" s="25"/>
      <c r="H818" s="23"/>
      <c r="I818" s="23"/>
      <c r="J818" s="96"/>
      <c r="K818" s="24"/>
      <c r="L818" s="23"/>
      <c r="M818" s="23"/>
      <c r="N818" s="25"/>
      <c r="O818" s="24"/>
      <c r="P818" s="23"/>
      <c r="Q818" s="23"/>
      <c r="R818" s="23"/>
      <c r="S818" s="23"/>
      <c r="T818" s="23"/>
      <c r="U818" s="23"/>
      <c r="V818" s="23"/>
      <c r="W818" s="23"/>
      <c r="X818" s="23"/>
      <c r="Y818" s="23"/>
      <c r="Z818" s="23"/>
      <c r="AA818" s="23"/>
      <c r="AB818" s="23"/>
      <c r="AC818" s="23"/>
      <c r="AD818" s="23"/>
      <c r="AE818" s="23"/>
      <c r="AF818" s="23"/>
      <c r="AG818" s="23"/>
      <c r="AH818" s="23"/>
      <c r="AI818" s="23"/>
      <c r="AJ818" s="23"/>
      <c r="AK818" s="23"/>
      <c r="AL818" s="23"/>
      <c r="AM818" s="23"/>
      <c r="AN818" s="23"/>
      <c r="AO818" s="23"/>
    </row>
    <row r="819" spans="4:41" x14ac:dyDescent="0.25">
      <c r="D819" s="25"/>
      <c r="E819" s="25"/>
      <c r="H819" s="23"/>
      <c r="I819" s="23"/>
      <c r="J819" s="96"/>
      <c r="K819" s="24"/>
      <c r="L819" s="23"/>
      <c r="M819" s="23"/>
      <c r="N819" s="25"/>
      <c r="O819" s="24"/>
      <c r="P819" s="23"/>
      <c r="Q819" s="23"/>
      <c r="R819" s="23"/>
      <c r="S819" s="23"/>
      <c r="T819" s="23"/>
      <c r="U819" s="23"/>
      <c r="V819" s="23"/>
      <c r="W819" s="23"/>
      <c r="X819" s="23"/>
      <c r="Y819" s="23"/>
      <c r="Z819" s="23"/>
      <c r="AA819" s="23"/>
      <c r="AB819" s="23"/>
      <c r="AC819" s="23"/>
      <c r="AD819" s="23"/>
      <c r="AE819" s="23"/>
      <c r="AF819" s="23"/>
      <c r="AG819" s="23"/>
      <c r="AH819" s="23"/>
      <c r="AI819" s="23"/>
      <c r="AJ819" s="23"/>
      <c r="AK819" s="23"/>
      <c r="AL819" s="23"/>
      <c r="AM819" s="23"/>
      <c r="AN819" s="23"/>
      <c r="AO819" s="23"/>
    </row>
    <row r="820" spans="4:41" x14ac:dyDescent="0.25">
      <c r="D820" s="25"/>
      <c r="E820" s="25"/>
      <c r="H820" s="23"/>
      <c r="I820" s="23"/>
      <c r="J820" s="96"/>
      <c r="K820" s="24"/>
      <c r="L820" s="23"/>
      <c r="M820" s="23"/>
      <c r="N820" s="25"/>
      <c r="O820" s="24"/>
      <c r="P820" s="23"/>
      <c r="Q820" s="23"/>
      <c r="R820" s="23"/>
      <c r="S820" s="23"/>
      <c r="T820" s="23"/>
      <c r="U820" s="23"/>
      <c r="V820" s="23"/>
      <c r="W820" s="23"/>
      <c r="X820" s="23"/>
      <c r="Y820" s="23"/>
      <c r="Z820" s="23"/>
      <c r="AA820" s="23"/>
      <c r="AB820" s="23"/>
      <c r="AC820" s="23"/>
      <c r="AD820" s="23"/>
      <c r="AE820" s="23"/>
      <c r="AF820" s="23"/>
      <c r="AG820" s="23"/>
      <c r="AH820" s="23"/>
      <c r="AI820" s="23"/>
      <c r="AJ820" s="23"/>
      <c r="AK820" s="23"/>
      <c r="AL820" s="23"/>
      <c r="AM820" s="23"/>
      <c r="AN820" s="23"/>
      <c r="AO820" s="23"/>
    </row>
    <row r="821" spans="4:41" x14ac:dyDescent="0.25">
      <c r="D821" s="25"/>
      <c r="E821" s="25"/>
      <c r="H821" s="23"/>
      <c r="I821" s="23"/>
      <c r="J821" s="96"/>
      <c r="K821" s="24"/>
      <c r="L821" s="23"/>
      <c r="M821" s="23"/>
      <c r="N821" s="25"/>
      <c r="O821" s="24"/>
      <c r="P821" s="23"/>
      <c r="Q821" s="23"/>
      <c r="R821" s="23"/>
      <c r="S821" s="23"/>
      <c r="T821" s="23"/>
      <c r="U821" s="23"/>
      <c r="V821" s="23"/>
      <c r="W821" s="23"/>
      <c r="X821" s="23"/>
      <c r="Y821" s="23"/>
      <c r="Z821" s="23"/>
      <c r="AA821" s="23"/>
      <c r="AB821" s="23"/>
      <c r="AC821" s="23"/>
      <c r="AD821" s="23"/>
      <c r="AE821" s="23"/>
      <c r="AF821" s="23"/>
      <c r="AG821" s="23"/>
      <c r="AH821" s="23"/>
      <c r="AI821" s="23"/>
      <c r="AJ821" s="23"/>
      <c r="AK821" s="23"/>
      <c r="AL821" s="23"/>
      <c r="AM821" s="23"/>
      <c r="AN821" s="23"/>
      <c r="AO821" s="23"/>
    </row>
    <row r="822" spans="4:41" x14ac:dyDescent="0.25">
      <c r="D822" s="25"/>
      <c r="E822" s="25"/>
      <c r="H822" s="23"/>
      <c r="I822" s="23"/>
      <c r="J822" s="96"/>
      <c r="K822" s="24"/>
      <c r="L822" s="23"/>
      <c r="M822" s="23"/>
      <c r="N822" s="25"/>
      <c r="O822" s="24"/>
      <c r="P822" s="23"/>
      <c r="Q822" s="23"/>
      <c r="R822" s="23"/>
      <c r="S822" s="23"/>
      <c r="T822" s="23"/>
      <c r="U822" s="23"/>
      <c r="V822" s="23"/>
      <c r="W822" s="23"/>
      <c r="X822" s="23"/>
      <c r="Y822" s="23"/>
      <c r="Z822" s="23"/>
      <c r="AA822" s="23"/>
      <c r="AB822" s="23"/>
      <c r="AC822" s="23"/>
      <c r="AD822" s="23"/>
      <c r="AE822" s="23"/>
      <c r="AF822" s="23"/>
      <c r="AG822" s="23"/>
      <c r="AH822" s="23"/>
      <c r="AI822" s="23"/>
      <c r="AJ822" s="23"/>
      <c r="AK822" s="23"/>
      <c r="AL822" s="23"/>
      <c r="AM822" s="23"/>
      <c r="AN822" s="23"/>
      <c r="AO822" s="23"/>
    </row>
    <row r="823" spans="4:41" x14ac:dyDescent="0.25">
      <c r="D823" s="25"/>
      <c r="E823" s="25"/>
      <c r="H823" s="23"/>
      <c r="I823" s="23"/>
      <c r="J823" s="96"/>
      <c r="K823" s="24"/>
      <c r="L823" s="23"/>
      <c r="M823" s="23"/>
      <c r="N823" s="25"/>
      <c r="O823" s="24"/>
      <c r="P823" s="23"/>
      <c r="Q823" s="23"/>
      <c r="R823" s="23"/>
      <c r="S823" s="23"/>
      <c r="T823" s="23"/>
      <c r="U823" s="23"/>
      <c r="V823" s="23"/>
      <c r="W823" s="23"/>
      <c r="X823" s="23"/>
      <c r="Y823" s="23"/>
      <c r="Z823" s="23"/>
      <c r="AA823" s="23"/>
      <c r="AB823" s="23"/>
      <c r="AC823" s="23"/>
      <c r="AD823" s="23"/>
      <c r="AE823" s="23"/>
      <c r="AF823" s="23"/>
      <c r="AG823" s="23"/>
      <c r="AH823" s="23"/>
      <c r="AI823" s="23"/>
      <c r="AJ823" s="23"/>
      <c r="AK823" s="23"/>
      <c r="AL823" s="23"/>
      <c r="AM823" s="23"/>
      <c r="AN823" s="23"/>
      <c r="AO823" s="23"/>
    </row>
    <row r="824" spans="4:41" x14ac:dyDescent="0.25">
      <c r="D824" s="25"/>
      <c r="E824" s="25"/>
      <c r="H824" s="23"/>
      <c r="I824" s="23"/>
      <c r="J824" s="96"/>
      <c r="K824" s="24"/>
      <c r="L824" s="23"/>
      <c r="M824" s="23"/>
      <c r="N824" s="25"/>
      <c r="O824" s="24"/>
      <c r="P824" s="23"/>
      <c r="Q824" s="23"/>
      <c r="R824" s="23"/>
      <c r="S824" s="23"/>
      <c r="T824" s="23"/>
      <c r="U824" s="23"/>
      <c r="V824" s="23"/>
      <c r="W824" s="23"/>
      <c r="X824" s="23"/>
      <c r="Y824" s="23"/>
      <c r="Z824" s="23"/>
      <c r="AA824" s="23"/>
      <c r="AB824" s="23"/>
      <c r="AC824" s="23"/>
      <c r="AD824" s="23"/>
      <c r="AE824" s="23"/>
      <c r="AF824" s="23"/>
      <c r="AG824" s="23"/>
      <c r="AH824" s="23"/>
      <c r="AI824" s="23"/>
      <c r="AJ824" s="23"/>
      <c r="AK824" s="23"/>
      <c r="AL824" s="23"/>
      <c r="AM824" s="23"/>
      <c r="AN824" s="23"/>
      <c r="AO824" s="23"/>
    </row>
    <row r="825" spans="4:41" x14ac:dyDescent="0.25">
      <c r="D825" s="25"/>
      <c r="E825" s="25"/>
      <c r="H825" s="23"/>
      <c r="I825" s="23"/>
      <c r="J825" s="96"/>
      <c r="K825" s="24"/>
      <c r="L825" s="23"/>
      <c r="M825" s="23"/>
      <c r="N825" s="25"/>
      <c r="O825" s="24"/>
      <c r="P825" s="23"/>
      <c r="Q825" s="23"/>
      <c r="R825" s="23"/>
      <c r="S825" s="23"/>
      <c r="T825" s="23"/>
      <c r="U825" s="23"/>
      <c r="V825" s="23"/>
      <c r="W825" s="23"/>
      <c r="X825" s="23"/>
      <c r="Y825" s="23"/>
      <c r="Z825" s="23"/>
      <c r="AA825" s="23"/>
      <c r="AB825" s="23"/>
      <c r="AC825" s="23"/>
      <c r="AD825" s="23"/>
      <c r="AE825" s="23"/>
      <c r="AF825" s="23"/>
      <c r="AG825" s="23"/>
      <c r="AH825" s="23"/>
      <c r="AI825" s="23"/>
      <c r="AJ825" s="23"/>
      <c r="AK825" s="23"/>
      <c r="AL825" s="23"/>
      <c r="AM825" s="23"/>
      <c r="AN825" s="23"/>
      <c r="AO825" s="23"/>
    </row>
    <row r="826" spans="4:41" x14ac:dyDescent="0.25">
      <c r="D826" s="25"/>
      <c r="E826" s="25"/>
      <c r="H826" s="23"/>
      <c r="I826" s="23"/>
      <c r="J826" s="96"/>
      <c r="K826" s="24"/>
      <c r="L826" s="23"/>
      <c r="M826" s="23"/>
      <c r="N826" s="25"/>
      <c r="O826" s="24"/>
      <c r="P826" s="23"/>
      <c r="Q826" s="23"/>
      <c r="R826" s="23"/>
      <c r="S826" s="23"/>
      <c r="T826" s="23"/>
      <c r="U826" s="23"/>
      <c r="V826" s="23"/>
      <c r="W826" s="23"/>
      <c r="X826" s="23"/>
      <c r="Y826" s="23"/>
      <c r="Z826" s="23"/>
      <c r="AA826" s="23"/>
      <c r="AB826" s="23"/>
      <c r="AC826" s="23"/>
      <c r="AD826" s="23"/>
      <c r="AE826" s="23"/>
      <c r="AF826" s="23"/>
      <c r="AG826" s="23"/>
      <c r="AH826" s="23"/>
      <c r="AI826" s="23"/>
      <c r="AJ826" s="23"/>
      <c r="AK826" s="23"/>
      <c r="AL826" s="23"/>
      <c r="AM826" s="23"/>
      <c r="AN826" s="23"/>
      <c r="AO826" s="23"/>
    </row>
    <row r="827" spans="4:41" x14ac:dyDescent="0.25">
      <c r="D827" s="25"/>
      <c r="E827" s="25"/>
      <c r="H827" s="23"/>
      <c r="I827" s="23"/>
      <c r="J827" s="96"/>
      <c r="K827" s="24"/>
      <c r="L827" s="23"/>
      <c r="M827" s="23"/>
      <c r="N827" s="25"/>
      <c r="O827" s="24"/>
      <c r="P827" s="23"/>
      <c r="Q827" s="23"/>
      <c r="R827" s="23"/>
      <c r="S827" s="23"/>
      <c r="T827" s="23"/>
      <c r="U827" s="23"/>
      <c r="V827" s="23"/>
      <c r="W827" s="23"/>
      <c r="X827" s="23"/>
      <c r="Y827" s="23"/>
      <c r="Z827" s="23"/>
      <c r="AA827" s="23"/>
      <c r="AB827" s="23"/>
      <c r="AC827" s="23"/>
      <c r="AD827" s="23"/>
      <c r="AE827" s="23"/>
      <c r="AF827" s="23"/>
      <c r="AG827" s="23"/>
      <c r="AH827" s="23"/>
      <c r="AI827" s="23"/>
      <c r="AJ827" s="23"/>
      <c r="AK827" s="23"/>
      <c r="AL827" s="23"/>
      <c r="AM827" s="23"/>
      <c r="AN827" s="23"/>
      <c r="AO827" s="23"/>
    </row>
    <row r="828" spans="4:41" x14ac:dyDescent="0.25">
      <c r="D828" s="25"/>
      <c r="E828" s="25"/>
      <c r="H828" s="23"/>
      <c r="I828" s="23"/>
      <c r="J828" s="96"/>
      <c r="K828" s="24"/>
      <c r="L828" s="23"/>
      <c r="M828" s="23"/>
      <c r="N828" s="25"/>
      <c r="O828" s="24"/>
      <c r="P828" s="23"/>
      <c r="Q828" s="23"/>
      <c r="R828" s="23"/>
      <c r="S828" s="23"/>
      <c r="T828" s="23"/>
      <c r="U828" s="23"/>
      <c r="V828" s="23"/>
      <c r="W828" s="23"/>
      <c r="X828" s="23"/>
      <c r="Y828" s="23"/>
      <c r="Z828" s="23"/>
      <c r="AA828" s="23"/>
      <c r="AB828" s="23"/>
      <c r="AC828" s="23"/>
      <c r="AD828" s="23"/>
      <c r="AE828" s="23"/>
      <c r="AF828" s="23"/>
      <c r="AG828" s="23"/>
      <c r="AH828" s="23"/>
      <c r="AI828" s="23"/>
      <c r="AJ828" s="23"/>
      <c r="AK828" s="23"/>
      <c r="AL828" s="23"/>
      <c r="AM828" s="23"/>
      <c r="AN828" s="23"/>
      <c r="AO828" s="23"/>
    </row>
    <row r="829" spans="4:41" x14ac:dyDescent="0.25">
      <c r="D829" s="25"/>
      <c r="E829" s="25"/>
      <c r="H829" s="23"/>
      <c r="I829" s="23"/>
      <c r="J829" s="96"/>
      <c r="K829" s="24"/>
      <c r="L829" s="23"/>
      <c r="M829" s="23"/>
      <c r="N829" s="25"/>
      <c r="O829" s="24"/>
      <c r="P829" s="23"/>
      <c r="Q829" s="23"/>
      <c r="R829" s="23"/>
      <c r="S829" s="23"/>
      <c r="T829" s="23"/>
      <c r="U829" s="23"/>
      <c r="V829" s="23"/>
      <c r="W829" s="23"/>
      <c r="X829" s="23"/>
      <c r="Y829" s="23"/>
      <c r="Z829" s="23"/>
      <c r="AA829" s="23"/>
      <c r="AB829" s="23"/>
      <c r="AC829" s="23"/>
      <c r="AD829" s="23"/>
      <c r="AE829" s="23"/>
      <c r="AF829" s="23"/>
      <c r="AG829" s="23"/>
      <c r="AH829" s="23"/>
      <c r="AI829" s="23"/>
      <c r="AJ829" s="23"/>
      <c r="AK829" s="23"/>
      <c r="AL829" s="23"/>
      <c r="AM829" s="23"/>
      <c r="AN829" s="23"/>
      <c r="AO829" s="23"/>
    </row>
    <row r="830" spans="4:41" x14ac:dyDescent="0.25">
      <c r="D830" s="25"/>
      <c r="E830" s="25"/>
      <c r="H830" s="23"/>
      <c r="I830" s="23"/>
      <c r="J830" s="96"/>
      <c r="K830" s="24"/>
      <c r="L830" s="23"/>
      <c r="M830" s="23"/>
      <c r="N830" s="25"/>
      <c r="O830" s="24"/>
      <c r="P830" s="23"/>
      <c r="Q830" s="23"/>
      <c r="R830" s="23"/>
      <c r="S830" s="23"/>
      <c r="T830" s="23"/>
      <c r="U830" s="23"/>
      <c r="V830" s="23"/>
      <c r="W830" s="23"/>
      <c r="X830" s="23"/>
      <c r="Y830" s="23"/>
      <c r="Z830" s="23"/>
      <c r="AA830" s="23"/>
      <c r="AB830" s="23"/>
      <c r="AC830" s="23"/>
      <c r="AD830" s="23"/>
      <c r="AE830" s="23"/>
      <c r="AF830" s="23"/>
      <c r="AG830" s="23"/>
      <c r="AH830" s="23"/>
      <c r="AI830" s="23"/>
      <c r="AJ830" s="23"/>
      <c r="AK830" s="23"/>
      <c r="AL830" s="23"/>
      <c r="AM830" s="23"/>
      <c r="AN830" s="23"/>
      <c r="AO830" s="23"/>
    </row>
    <row r="831" spans="4:41" x14ac:dyDescent="0.25">
      <c r="D831" s="25"/>
      <c r="E831" s="25"/>
      <c r="H831" s="23"/>
      <c r="I831" s="23"/>
      <c r="J831" s="96"/>
      <c r="K831" s="24"/>
      <c r="L831" s="23"/>
      <c r="M831" s="23"/>
      <c r="N831" s="25"/>
      <c r="O831" s="24"/>
      <c r="P831" s="23"/>
      <c r="Q831" s="23"/>
      <c r="R831" s="23"/>
      <c r="S831" s="23"/>
      <c r="T831" s="23"/>
      <c r="U831" s="23"/>
      <c r="V831" s="23"/>
      <c r="W831" s="23"/>
      <c r="X831" s="23"/>
      <c r="Y831" s="23"/>
      <c r="Z831" s="23"/>
      <c r="AA831" s="23"/>
      <c r="AB831" s="23"/>
      <c r="AC831" s="23"/>
      <c r="AD831" s="23"/>
      <c r="AE831" s="23"/>
      <c r="AF831" s="23"/>
      <c r="AG831" s="23"/>
      <c r="AH831" s="23"/>
      <c r="AI831" s="23"/>
      <c r="AJ831" s="23"/>
      <c r="AK831" s="23"/>
      <c r="AL831" s="23"/>
      <c r="AM831" s="23"/>
      <c r="AN831" s="23"/>
      <c r="AO831" s="23"/>
    </row>
    <row r="832" spans="4:41" x14ac:dyDescent="0.25">
      <c r="D832" s="25"/>
      <c r="E832" s="25"/>
      <c r="H832" s="23"/>
      <c r="I832" s="23"/>
      <c r="J832" s="96"/>
      <c r="K832" s="24"/>
      <c r="L832" s="23"/>
      <c r="M832" s="23"/>
      <c r="N832" s="25"/>
      <c r="O832" s="24"/>
      <c r="P832" s="23"/>
      <c r="Q832" s="23"/>
      <c r="R832" s="23"/>
      <c r="S832" s="23"/>
      <c r="T832" s="23"/>
      <c r="U832" s="23"/>
      <c r="V832" s="23"/>
      <c r="W832" s="23"/>
      <c r="X832" s="23"/>
      <c r="Y832" s="23"/>
      <c r="Z832" s="23"/>
      <c r="AA832" s="23"/>
      <c r="AB832" s="23"/>
      <c r="AC832" s="23"/>
      <c r="AD832" s="23"/>
      <c r="AE832" s="23"/>
      <c r="AF832" s="23"/>
      <c r="AG832" s="23"/>
      <c r="AH832" s="23"/>
      <c r="AI832" s="23"/>
      <c r="AJ832" s="23"/>
      <c r="AK832" s="23"/>
      <c r="AL832" s="23"/>
      <c r="AM832" s="23"/>
      <c r="AN832" s="23"/>
      <c r="AO832" s="23"/>
    </row>
    <row r="833" spans="4:41" x14ac:dyDescent="0.25">
      <c r="D833" s="25"/>
      <c r="E833" s="25"/>
      <c r="H833" s="23"/>
      <c r="I833" s="23"/>
      <c r="J833" s="96"/>
      <c r="K833" s="24"/>
      <c r="L833" s="23"/>
      <c r="M833" s="23"/>
      <c r="N833" s="25"/>
      <c r="O833" s="24"/>
      <c r="P833" s="23"/>
      <c r="Q833" s="23"/>
      <c r="R833" s="23"/>
      <c r="S833" s="23"/>
      <c r="T833" s="23"/>
      <c r="U833" s="23"/>
      <c r="V833" s="23"/>
      <c r="W833" s="23"/>
      <c r="X833" s="23"/>
      <c r="Y833" s="23"/>
      <c r="Z833" s="23"/>
      <c r="AA833" s="23"/>
      <c r="AB833" s="23"/>
      <c r="AC833" s="23"/>
      <c r="AD833" s="23"/>
      <c r="AE833" s="23"/>
      <c r="AF833" s="23"/>
      <c r="AG833" s="23"/>
      <c r="AH833" s="23"/>
      <c r="AI833" s="23"/>
      <c r="AJ833" s="23"/>
      <c r="AK833" s="23"/>
      <c r="AL833" s="23"/>
      <c r="AM833" s="23"/>
      <c r="AN833" s="23"/>
      <c r="AO833" s="23"/>
    </row>
    <row r="834" spans="4:41" x14ac:dyDescent="0.25">
      <c r="D834" s="25"/>
      <c r="E834" s="25"/>
      <c r="H834" s="23"/>
      <c r="I834" s="23"/>
      <c r="J834" s="96"/>
      <c r="K834" s="24"/>
      <c r="L834" s="23"/>
      <c r="M834" s="23"/>
      <c r="N834" s="25"/>
      <c r="O834" s="24"/>
      <c r="P834" s="23"/>
      <c r="Q834" s="23"/>
      <c r="R834" s="23"/>
      <c r="S834" s="23"/>
      <c r="T834" s="23"/>
      <c r="U834" s="23"/>
      <c r="V834" s="23"/>
      <c r="W834" s="23"/>
      <c r="X834" s="23"/>
      <c r="Y834" s="23"/>
      <c r="Z834" s="23"/>
      <c r="AA834" s="23"/>
      <c r="AB834" s="23"/>
      <c r="AC834" s="23"/>
      <c r="AD834" s="23"/>
      <c r="AE834" s="23"/>
      <c r="AF834" s="23"/>
      <c r="AG834" s="23"/>
      <c r="AH834" s="23"/>
      <c r="AI834" s="23"/>
      <c r="AJ834" s="23"/>
      <c r="AK834" s="23"/>
      <c r="AL834" s="23"/>
      <c r="AM834" s="23"/>
      <c r="AN834" s="23"/>
      <c r="AO834" s="23"/>
    </row>
    <row r="835" spans="4:41" x14ac:dyDescent="0.25">
      <c r="D835" s="25"/>
      <c r="E835" s="25"/>
      <c r="H835" s="23"/>
      <c r="I835" s="23"/>
      <c r="J835" s="96"/>
      <c r="K835" s="24"/>
      <c r="L835" s="23"/>
      <c r="M835" s="23"/>
      <c r="N835" s="25"/>
      <c r="O835" s="24"/>
      <c r="P835" s="23"/>
      <c r="Q835" s="23"/>
      <c r="R835" s="23"/>
      <c r="S835" s="23"/>
      <c r="T835" s="23"/>
      <c r="U835" s="23"/>
      <c r="V835" s="23"/>
      <c r="W835" s="23"/>
      <c r="X835" s="23"/>
      <c r="Y835" s="23"/>
      <c r="Z835" s="23"/>
      <c r="AA835" s="23"/>
      <c r="AB835" s="23"/>
      <c r="AC835" s="23"/>
      <c r="AD835" s="23"/>
      <c r="AE835" s="23"/>
      <c r="AF835" s="23"/>
      <c r="AG835" s="23"/>
      <c r="AH835" s="23"/>
      <c r="AI835" s="23"/>
      <c r="AJ835" s="23"/>
      <c r="AK835" s="23"/>
      <c r="AL835" s="23"/>
      <c r="AM835" s="23"/>
      <c r="AN835" s="23"/>
      <c r="AO835" s="23"/>
    </row>
    <row r="836" spans="4:41" x14ac:dyDescent="0.25">
      <c r="D836" s="25"/>
      <c r="E836" s="25"/>
      <c r="H836" s="23"/>
      <c r="I836" s="23"/>
      <c r="J836" s="96"/>
      <c r="K836" s="24"/>
      <c r="L836" s="23"/>
      <c r="M836" s="23"/>
      <c r="N836" s="25"/>
      <c r="O836" s="24"/>
      <c r="P836" s="23"/>
      <c r="Q836" s="23"/>
      <c r="R836" s="23"/>
      <c r="S836" s="23"/>
      <c r="T836" s="23"/>
      <c r="U836" s="23"/>
      <c r="V836" s="23"/>
      <c r="W836" s="23"/>
      <c r="X836" s="23"/>
      <c r="Y836" s="23"/>
      <c r="Z836" s="23"/>
      <c r="AA836" s="23"/>
      <c r="AB836" s="23"/>
      <c r="AC836" s="23"/>
      <c r="AD836" s="23"/>
      <c r="AE836" s="23"/>
      <c r="AF836" s="23"/>
      <c r="AG836" s="23"/>
      <c r="AH836" s="23"/>
      <c r="AI836" s="23"/>
      <c r="AJ836" s="23"/>
      <c r="AK836" s="23"/>
      <c r="AL836" s="23"/>
      <c r="AM836" s="23"/>
      <c r="AN836" s="23"/>
      <c r="AO836" s="23"/>
    </row>
    <row r="837" spans="4:41" x14ac:dyDescent="0.25">
      <c r="D837" s="25"/>
      <c r="E837" s="25"/>
      <c r="H837" s="23"/>
      <c r="I837" s="23"/>
      <c r="J837" s="96"/>
      <c r="K837" s="24"/>
      <c r="L837" s="23"/>
      <c r="M837" s="23"/>
      <c r="N837" s="25"/>
      <c r="O837" s="24"/>
      <c r="P837" s="23"/>
      <c r="Q837" s="23"/>
      <c r="R837" s="23"/>
      <c r="S837" s="23"/>
      <c r="T837" s="23"/>
      <c r="U837" s="23"/>
      <c r="V837" s="23"/>
      <c r="W837" s="23"/>
      <c r="X837" s="23"/>
      <c r="Y837" s="23"/>
      <c r="Z837" s="23"/>
      <c r="AA837" s="23"/>
      <c r="AB837" s="23"/>
      <c r="AC837" s="23"/>
      <c r="AD837" s="23"/>
      <c r="AE837" s="23"/>
      <c r="AF837" s="23"/>
      <c r="AG837" s="23"/>
      <c r="AH837" s="23"/>
      <c r="AI837" s="23"/>
      <c r="AJ837" s="23"/>
      <c r="AK837" s="23"/>
      <c r="AL837" s="23"/>
      <c r="AM837" s="23"/>
      <c r="AN837" s="23"/>
      <c r="AO837" s="23"/>
    </row>
    <row r="838" spans="4:41" x14ac:dyDescent="0.25">
      <c r="D838" s="25"/>
      <c r="E838" s="25"/>
      <c r="H838" s="23"/>
      <c r="I838" s="23"/>
      <c r="J838" s="96"/>
      <c r="K838" s="24"/>
      <c r="L838" s="23"/>
      <c r="M838" s="23"/>
      <c r="N838" s="25"/>
      <c r="O838" s="24"/>
      <c r="P838" s="23"/>
      <c r="Q838" s="23"/>
      <c r="R838" s="23"/>
      <c r="S838" s="23"/>
      <c r="T838" s="23"/>
      <c r="U838" s="23"/>
      <c r="V838" s="23"/>
      <c r="W838" s="23"/>
      <c r="X838" s="23"/>
      <c r="Y838" s="23"/>
      <c r="Z838" s="23"/>
      <c r="AA838" s="23"/>
      <c r="AB838" s="23"/>
      <c r="AC838" s="23"/>
      <c r="AD838" s="23"/>
      <c r="AE838" s="23"/>
      <c r="AF838" s="23"/>
      <c r="AG838" s="23"/>
      <c r="AH838" s="23"/>
      <c r="AI838" s="23"/>
      <c r="AJ838" s="23"/>
      <c r="AK838" s="23"/>
      <c r="AL838" s="23"/>
      <c r="AM838" s="23"/>
      <c r="AN838" s="23"/>
      <c r="AO838" s="23"/>
    </row>
    <row r="839" spans="4:41" x14ac:dyDescent="0.25">
      <c r="D839" s="25"/>
      <c r="E839" s="25"/>
      <c r="H839" s="23"/>
      <c r="I839" s="23"/>
      <c r="J839" s="96"/>
      <c r="K839" s="24"/>
      <c r="L839" s="23"/>
      <c r="M839" s="23"/>
      <c r="N839" s="25"/>
      <c r="O839" s="24"/>
      <c r="P839" s="23"/>
      <c r="Q839" s="23"/>
      <c r="R839" s="23"/>
      <c r="S839" s="23"/>
      <c r="T839" s="23"/>
      <c r="U839" s="23"/>
      <c r="V839" s="23"/>
      <c r="W839" s="23"/>
      <c r="X839" s="23"/>
      <c r="Y839" s="23"/>
      <c r="Z839" s="23"/>
      <c r="AA839" s="23"/>
      <c r="AB839" s="23"/>
      <c r="AC839" s="23"/>
      <c r="AD839" s="23"/>
      <c r="AE839" s="23"/>
      <c r="AF839" s="23"/>
      <c r="AG839" s="23"/>
      <c r="AH839" s="23"/>
      <c r="AI839" s="23"/>
      <c r="AJ839" s="23"/>
      <c r="AK839" s="23"/>
      <c r="AL839" s="23"/>
      <c r="AM839" s="23"/>
      <c r="AN839" s="23"/>
      <c r="AO839" s="23"/>
    </row>
    <row r="840" spans="4:41" x14ac:dyDescent="0.25">
      <c r="D840" s="25"/>
      <c r="E840" s="25"/>
      <c r="H840" s="23"/>
      <c r="I840" s="23"/>
      <c r="J840" s="96"/>
      <c r="K840" s="24"/>
      <c r="L840" s="23"/>
      <c r="M840" s="23"/>
      <c r="N840" s="25"/>
      <c r="O840" s="24"/>
      <c r="P840" s="23"/>
      <c r="Q840" s="23"/>
      <c r="R840" s="23"/>
      <c r="S840" s="23"/>
      <c r="T840" s="23"/>
      <c r="U840" s="23"/>
      <c r="V840" s="23"/>
      <c r="W840" s="23"/>
      <c r="X840" s="23"/>
      <c r="Y840" s="23"/>
      <c r="Z840" s="23"/>
      <c r="AA840" s="23"/>
      <c r="AB840" s="23"/>
      <c r="AC840" s="23"/>
      <c r="AD840" s="23"/>
      <c r="AE840" s="23"/>
      <c r="AF840" s="23"/>
      <c r="AG840" s="23"/>
      <c r="AH840" s="23"/>
      <c r="AI840" s="23"/>
      <c r="AJ840" s="23"/>
      <c r="AK840" s="23"/>
      <c r="AL840" s="23"/>
      <c r="AM840" s="23"/>
      <c r="AN840" s="23"/>
      <c r="AO840" s="23"/>
    </row>
    <row r="841" spans="4:41" x14ac:dyDescent="0.25">
      <c r="D841" s="25"/>
      <c r="E841" s="25"/>
      <c r="H841" s="23"/>
      <c r="I841" s="23"/>
      <c r="J841" s="96"/>
      <c r="K841" s="24"/>
      <c r="L841" s="23"/>
      <c r="M841" s="23"/>
      <c r="N841" s="25"/>
      <c r="O841" s="24"/>
      <c r="P841" s="23"/>
      <c r="Q841" s="23"/>
      <c r="R841" s="23"/>
      <c r="S841" s="23"/>
      <c r="T841" s="23"/>
      <c r="U841" s="23"/>
      <c r="V841" s="23"/>
      <c r="W841" s="23"/>
      <c r="X841" s="23"/>
      <c r="Y841" s="23"/>
      <c r="Z841" s="23"/>
      <c r="AA841" s="23"/>
      <c r="AB841" s="23"/>
      <c r="AC841" s="23"/>
      <c r="AD841" s="23"/>
      <c r="AE841" s="23"/>
      <c r="AF841" s="23"/>
      <c r="AG841" s="23"/>
      <c r="AH841" s="23"/>
      <c r="AI841" s="23"/>
      <c r="AJ841" s="23"/>
      <c r="AK841" s="23"/>
      <c r="AL841" s="23"/>
      <c r="AM841" s="23"/>
      <c r="AN841" s="23"/>
      <c r="AO841" s="23"/>
    </row>
    <row r="842" spans="4:41" x14ac:dyDescent="0.25">
      <c r="D842" s="25"/>
      <c r="E842" s="25"/>
      <c r="H842" s="23"/>
      <c r="I842" s="23"/>
      <c r="J842" s="96"/>
      <c r="K842" s="24"/>
      <c r="L842" s="23"/>
      <c r="M842" s="23"/>
      <c r="N842" s="25"/>
      <c r="O842" s="24"/>
      <c r="P842" s="23"/>
      <c r="Q842" s="23"/>
      <c r="R842" s="23"/>
      <c r="S842" s="23"/>
      <c r="T842" s="23"/>
      <c r="U842" s="23"/>
      <c r="V842" s="23"/>
      <c r="W842" s="23"/>
      <c r="X842" s="23"/>
      <c r="Y842" s="23"/>
      <c r="Z842" s="23"/>
      <c r="AA842" s="23"/>
      <c r="AB842" s="23"/>
      <c r="AC842" s="23"/>
      <c r="AD842" s="23"/>
      <c r="AE842" s="23"/>
      <c r="AF842" s="23"/>
      <c r="AG842" s="23"/>
      <c r="AH842" s="23"/>
      <c r="AI842" s="23"/>
      <c r="AJ842" s="23"/>
      <c r="AK842" s="23"/>
      <c r="AL842" s="23"/>
      <c r="AM842" s="23"/>
      <c r="AN842" s="23"/>
      <c r="AO842" s="23"/>
    </row>
    <row r="843" spans="4:41" x14ac:dyDescent="0.25">
      <c r="D843" s="25"/>
      <c r="E843" s="25"/>
      <c r="H843" s="23"/>
      <c r="I843" s="23"/>
      <c r="J843" s="96"/>
      <c r="K843" s="24"/>
      <c r="L843" s="23"/>
      <c r="M843" s="23"/>
      <c r="N843" s="25"/>
      <c r="O843" s="24"/>
      <c r="P843" s="23"/>
      <c r="Q843" s="23"/>
      <c r="R843" s="23"/>
      <c r="S843" s="23"/>
      <c r="T843" s="23"/>
      <c r="U843" s="23"/>
      <c r="V843" s="23"/>
      <c r="W843" s="23"/>
      <c r="X843" s="23"/>
      <c r="Y843" s="23"/>
      <c r="Z843" s="23"/>
      <c r="AA843" s="23"/>
      <c r="AB843" s="23"/>
      <c r="AC843" s="23"/>
      <c r="AD843" s="23"/>
      <c r="AE843" s="23"/>
      <c r="AF843" s="23"/>
      <c r="AG843" s="23"/>
      <c r="AH843" s="23"/>
      <c r="AI843" s="23"/>
      <c r="AJ843" s="23"/>
      <c r="AK843" s="23"/>
      <c r="AL843" s="23"/>
      <c r="AM843" s="23"/>
      <c r="AN843" s="23"/>
      <c r="AO843" s="23"/>
    </row>
    <row r="844" spans="4:41" x14ac:dyDescent="0.25">
      <c r="D844" s="25"/>
      <c r="E844" s="25"/>
      <c r="H844" s="23"/>
      <c r="I844" s="23"/>
      <c r="J844" s="96"/>
      <c r="K844" s="24"/>
      <c r="L844" s="23"/>
      <c r="M844" s="23"/>
      <c r="N844" s="25"/>
      <c r="O844" s="24"/>
      <c r="P844" s="23"/>
      <c r="Q844" s="23"/>
      <c r="R844" s="23"/>
      <c r="S844" s="23"/>
      <c r="T844" s="23"/>
      <c r="U844" s="23"/>
      <c r="V844" s="23"/>
      <c r="W844" s="23"/>
      <c r="X844" s="23"/>
      <c r="Y844" s="23"/>
      <c r="Z844" s="23"/>
      <c r="AA844" s="23"/>
      <c r="AB844" s="23"/>
      <c r="AC844" s="23"/>
      <c r="AD844" s="23"/>
      <c r="AE844" s="23"/>
      <c r="AF844" s="23"/>
      <c r="AG844" s="23"/>
      <c r="AH844" s="23"/>
      <c r="AI844" s="23"/>
      <c r="AJ844" s="23"/>
      <c r="AK844" s="23"/>
      <c r="AL844" s="23"/>
      <c r="AM844" s="23"/>
      <c r="AN844" s="23"/>
      <c r="AO844" s="23"/>
    </row>
    <row r="845" spans="4:41" x14ac:dyDescent="0.25">
      <c r="D845" s="25"/>
      <c r="E845" s="25"/>
      <c r="H845" s="23"/>
      <c r="I845" s="23"/>
      <c r="J845" s="96"/>
      <c r="K845" s="24"/>
      <c r="L845" s="23"/>
      <c r="M845" s="23"/>
      <c r="N845" s="25"/>
      <c r="O845" s="24"/>
      <c r="P845" s="23"/>
      <c r="Q845" s="23"/>
      <c r="R845" s="23"/>
      <c r="S845" s="23"/>
      <c r="T845" s="23"/>
      <c r="U845" s="23"/>
      <c r="V845" s="23"/>
      <c r="W845" s="23"/>
      <c r="X845" s="23"/>
      <c r="Y845" s="23"/>
      <c r="Z845" s="23"/>
      <c r="AA845" s="23"/>
      <c r="AB845" s="23"/>
      <c r="AC845" s="23"/>
      <c r="AD845" s="23"/>
      <c r="AE845" s="23"/>
      <c r="AF845" s="23"/>
      <c r="AG845" s="23"/>
      <c r="AH845" s="23"/>
      <c r="AI845" s="23"/>
      <c r="AJ845" s="23"/>
      <c r="AK845" s="23"/>
      <c r="AL845" s="23"/>
      <c r="AM845" s="23"/>
      <c r="AN845" s="23"/>
      <c r="AO845" s="23"/>
    </row>
    <row r="846" spans="4:41" x14ac:dyDescent="0.25">
      <c r="D846" s="25"/>
      <c r="E846" s="25"/>
      <c r="H846" s="23"/>
      <c r="I846" s="23"/>
      <c r="J846" s="96"/>
      <c r="K846" s="24"/>
      <c r="L846" s="23"/>
      <c r="M846" s="23"/>
      <c r="N846" s="25"/>
      <c r="O846" s="24"/>
      <c r="P846" s="23"/>
      <c r="Q846" s="23"/>
      <c r="R846" s="23"/>
      <c r="S846" s="23"/>
      <c r="T846" s="23"/>
      <c r="U846" s="23"/>
      <c r="V846" s="23"/>
      <c r="W846" s="23"/>
      <c r="X846" s="23"/>
      <c r="Y846" s="23"/>
      <c r="Z846" s="23"/>
      <c r="AA846" s="23"/>
      <c r="AB846" s="23"/>
      <c r="AC846" s="23"/>
      <c r="AD846" s="23"/>
      <c r="AE846" s="23"/>
      <c r="AF846" s="23"/>
      <c r="AG846" s="23"/>
      <c r="AH846" s="23"/>
      <c r="AI846" s="23"/>
      <c r="AJ846" s="23"/>
      <c r="AK846" s="23"/>
      <c r="AL846" s="23"/>
      <c r="AM846" s="23"/>
      <c r="AN846" s="23"/>
      <c r="AO846" s="23"/>
    </row>
    <row r="847" spans="4:41" x14ac:dyDescent="0.25">
      <c r="D847" s="25"/>
      <c r="E847" s="25"/>
      <c r="H847" s="23"/>
      <c r="I847" s="23"/>
      <c r="J847" s="96"/>
      <c r="K847" s="24"/>
      <c r="L847" s="23"/>
      <c r="M847" s="23"/>
      <c r="N847" s="25"/>
      <c r="O847" s="24"/>
      <c r="P847" s="23"/>
      <c r="Q847" s="23"/>
      <c r="R847" s="23"/>
      <c r="S847" s="23"/>
      <c r="T847" s="23"/>
      <c r="U847" s="23"/>
      <c r="V847" s="23"/>
      <c r="W847" s="23"/>
      <c r="X847" s="23"/>
      <c r="Y847" s="23"/>
      <c r="Z847" s="23"/>
      <c r="AA847" s="23"/>
      <c r="AB847" s="23"/>
      <c r="AC847" s="23"/>
      <c r="AD847" s="23"/>
      <c r="AE847" s="23"/>
      <c r="AF847" s="23"/>
      <c r="AG847" s="23"/>
      <c r="AH847" s="23"/>
      <c r="AI847" s="23"/>
      <c r="AJ847" s="23"/>
      <c r="AK847" s="23"/>
      <c r="AL847" s="23"/>
      <c r="AM847" s="23"/>
      <c r="AN847" s="23"/>
      <c r="AO847" s="23"/>
    </row>
    <row r="848" spans="4:41" x14ac:dyDescent="0.25">
      <c r="D848" s="25"/>
      <c r="E848" s="25"/>
      <c r="H848" s="23"/>
      <c r="I848" s="23"/>
      <c r="J848" s="96"/>
      <c r="K848" s="24"/>
      <c r="L848" s="23"/>
      <c r="M848" s="23"/>
      <c r="N848" s="25"/>
      <c r="O848" s="24"/>
      <c r="P848" s="23"/>
      <c r="Q848" s="23"/>
      <c r="R848" s="23"/>
      <c r="S848" s="23"/>
      <c r="T848" s="23"/>
      <c r="U848" s="23"/>
      <c r="V848" s="23"/>
      <c r="W848" s="23"/>
      <c r="X848" s="23"/>
      <c r="Y848" s="23"/>
      <c r="Z848" s="23"/>
      <c r="AA848" s="23"/>
      <c r="AB848" s="23"/>
      <c r="AC848" s="23"/>
      <c r="AD848" s="23"/>
      <c r="AE848" s="23"/>
      <c r="AF848" s="23"/>
      <c r="AG848" s="23"/>
      <c r="AH848" s="23"/>
      <c r="AI848" s="23"/>
      <c r="AJ848" s="23"/>
      <c r="AK848" s="23"/>
      <c r="AL848" s="23"/>
      <c r="AM848" s="23"/>
      <c r="AN848" s="23"/>
      <c r="AO848" s="23"/>
    </row>
    <row r="849" spans="4:41" x14ac:dyDescent="0.25">
      <c r="D849" s="25"/>
      <c r="E849" s="25"/>
      <c r="H849" s="23"/>
      <c r="I849" s="23"/>
      <c r="J849" s="96"/>
      <c r="K849" s="24"/>
      <c r="L849" s="23"/>
      <c r="M849" s="23"/>
      <c r="N849" s="25"/>
      <c r="O849" s="24"/>
      <c r="P849" s="23"/>
      <c r="Q849" s="23"/>
      <c r="R849" s="23"/>
      <c r="S849" s="23"/>
      <c r="T849" s="23"/>
      <c r="U849" s="23"/>
      <c r="V849" s="23"/>
      <c r="W849" s="23"/>
      <c r="X849" s="23"/>
      <c r="Y849" s="23"/>
      <c r="Z849" s="23"/>
      <c r="AA849" s="23"/>
      <c r="AB849" s="23"/>
      <c r="AC849" s="23"/>
      <c r="AD849" s="23"/>
      <c r="AE849" s="23"/>
      <c r="AF849" s="23"/>
      <c r="AG849" s="23"/>
      <c r="AH849" s="23"/>
      <c r="AI849" s="23"/>
      <c r="AJ849" s="23"/>
      <c r="AK849" s="23"/>
      <c r="AL849" s="23"/>
      <c r="AM849" s="23"/>
      <c r="AN849" s="23"/>
      <c r="AO849" s="23"/>
    </row>
    <row r="850" spans="4:41" x14ac:dyDescent="0.25">
      <c r="D850" s="25"/>
      <c r="E850" s="25"/>
      <c r="H850" s="23"/>
      <c r="I850" s="23"/>
      <c r="J850" s="96"/>
      <c r="K850" s="24"/>
      <c r="L850" s="23"/>
      <c r="M850" s="23"/>
      <c r="N850" s="25"/>
      <c r="O850" s="24"/>
      <c r="P850" s="23"/>
      <c r="Q850" s="23"/>
      <c r="R850" s="23"/>
      <c r="S850" s="23"/>
      <c r="T850" s="23"/>
      <c r="U850" s="23"/>
      <c r="V850" s="23"/>
      <c r="W850" s="23"/>
      <c r="X850" s="23"/>
      <c r="Y850" s="23"/>
      <c r="Z850" s="23"/>
      <c r="AA850" s="23"/>
      <c r="AB850" s="23"/>
      <c r="AC850" s="23"/>
      <c r="AD850" s="23"/>
      <c r="AE850" s="23"/>
      <c r="AF850" s="23"/>
      <c r="AG850" s="23"/>
      <c r="AH850" s="23"/>
      <c r="AI850" s="23"/>
      <c r="AJ850" s="23"/>
      <c r="AK850" s="23"/>
      <c r="AL850" s="23"/>
      <c r="AM850" s="23"/>
      <c r="AN850" s="23"/>
      <c r="AO850" s="23"/>
    </row>
    <row r="851" spans="4:41" x14ac:dyDescent="0.25">
      <c r="D851" s="25"/>
      <c r="E851" s="25"/>
      <c r="H851" s="23"/>
      <c r="I851" s="23"/>
      <c r="J851" s="96"/>
      <c r="K851" s="24"/>
      <c r="L851" s="23"/>
      <c r="M851" s="23"/>
      <c r="N851" s="25"/>
      <c r="O851" s="24"/>
      <c r="P851" s="23"/>
      <c r="Q851" s="23"/>
      <c r="R851" s="23"/>
      <c r="S851" s="23"/>
      <c r="T851" s="23"/>
      <c r="U851" s="23"/>
      <c r="V851" s="23"/>
      <c r="W851" s="23"/>
      <c r="X851" s="23"/>
      <c r="Y851" s="23"/>
      <c r="Z851" s="23"/>
      <c r="AA851" s="23"/>
      <c r="AB851" s="23"/>
      <c r="AC851" s="23"/>
      <c r="AD851" s="23"/>
      <c r="AE851" s="23"/>
      <c r="AF851" s="23"/>
      <c r="AG851" s="23"/>
      <c r="AH851" s="23"/>
      <c r="AI851" s="23"/>
      <c r="AJ851" s="23"/>
      <c r="AK851" s="23"/>
      <c r="AL851" s="23"/>
      <c r="AM851" s="23"/>
      <c r="AN851" s="23"/>
      <c r="AO851" s="23"/>
    </row>
    <row r="852" spans="4:41" x14ac:dyDescent="0.25">
      <c r="D852" s="25"/>
      <c r="E852" s="25"/>
      <c r="H852" s="23"/>
      <c r="I852" s="23"/>
      <c r="J852" s="96"/>
      <c r="K852" s="24"/>
      <c r="L852" s="23"/>
      <c r="M852" s="23"/>
      <c r="N852" s="25"/>
      <c r="O852" s="24"/>
      <c r="P852" s="23"/>
      <c r="Q852" s="23"/>
      <c r="R852" s="23"/>
      <c r="S852" s="23"/>
      <c r="T852" s="23"/>
      <c r="U852" s="23"/>
      <c r="V852" s="23"/>
      <c r="W852" s="23"/>
      <c r="X852" s="23"/>
      <c r="Y852" s="23"/>
      <c r="Z852" s="23"/>
      <c r="AA852" s="23"/>
      <c r="AB852" s="23"/>
      <c r="AC852" s="23"/>
      <c r="AD852" s="23"/>
      <c r="AE852" s="23"/>
      <c r="AF852" s="23"/>
      <c r="AG852" s="23"/>
      <c r="AH852" s="23"/>
      <c r="AI852" s="23"/>
      <c r="AJ852" s="23"/>
      <c r="AK852" s="23"/>
      <c r="AL852" s="23"/>
      <c r="AM852" s="23"/>
      <c r="AN852" s="23"/>
      <c r="AO852" s="23"/>
    </row>
    <row r="853" spans="4:41" x14ac:dyDescent="0.25">
      <c r="D853" s="25"/>
      <c r="E853" s="25"/>
      <c r="H853" s="23"/>
      <c r="I853" s="23"/>
      <c r="J853" s="96"/>
      <c r="K853" s="24"/>
      <c r="L853" s="23"/>
      <c r="M853" s="23"/>
      <c r="N853" s="25"/>
      <c r="O853" s="24"/>
      <c r="P853" s="23"/>
      <c r="Q853" s="23"/>
      <c r="R853" s="23"/>
      <c r="S853" s="23"/>
      <c r="T853" s="23"/>
      <c r="U853" s="23"/>
      <c r="V853" s="23"/>
      <c r="W853" s="23"/>
      <c r="X853" s="23"/>
      <c r="Y853" s="23"/>
      <c r="Z853" s="23"/>
      <c r="AA853" s="23"/>
      <c r="AB853" s="23"/>
      <c r="AC853" s="23"/>
      <c r="AD853" s="23"/>
      <c r="AE853" s="23"/>
      <c r="AF853" s="23"/>
      <c r="AG853" s="23"/>
      <c r="AH853" s="23"/>
      <c r="AI853" s="23"/>
      <c r="AJ853" s="23"/>
      <c r="AK853" s="23"/>
      <c r="AL853" s="23"/>
      <c r="AM853" s="23"/>
      <c r="AN853" s="23"/>
      <c r="AO853" s="23"/>
    </row>
    <row r="854" spans="4:41" x14ac:dyDescent="0.25">
      <c r="D854" s="25"/>
      <c r="E854" s="25"/>
      <c r="H854" s="23"/>
      <c r="I854" s="23"/>
      <c r="J854" s="96"/>
      <c r="K854" s="24"/>
      <c r="L854" s="23"/>
      <c r="M854" s="23"/>
      <c r="N854" s="25"/>
      <c r="O854" s="24"/>
      <c r="P854" s="23"/>
      <c r="Q854" s="23"/>
      <c r="R854" s="23"/>
      <c r="S854" s="23"/>
      <c r="T854" s="23"/>
      <c r="U854" s="23"/>
      <c r="V854" s="23"/>
      <c r="W854" s="23"/>
      <c r="X854" s="23"/>
      <c r="Y854" s="23"/>
      <c r="Z854" s="23"/>
      <c r="AA854" s="23"/>
      <c r="AB854" s="23"/>
      <c r="AC854" s="23"/>
      <c r="AD854" s="23"/>
      <c r="AE854" s="23"/>
      <c r="AF854" s="23"/>
      <c r="AG854" s="23"/>
      <c r="AH854" s="23"/>
      <c r="AI854" s="23"/>
      <c r="AJ854" s="23"/>
      <c r="AK854" s="23"/>
      <c r="AL854" s="23"/>
      <c r="AM854" s="23"/>
      <c r="AN854" s="23"/>
      <c r="AO854" s="23"/>
    </row>
    <row r="855" spans="4:41" x14ac:dyDescent="0.25">
      <c r="D855" s="25"/>
      <c r="E855" s="25"/>
      <c r="H855" s="23"/>
      <c r="I855" s="23"/>
      <c r="J855" s="96"/>
      <c r="K855" s="24"/>
      <c r="L855" s="23"/>
      <c r="M855" s="23"/>
      <c r="N855" s="25"/>
      <c r="O855" s="24"/>
      <c r="P855" s="23"/>
      <c r="Q855" s="23"/>
      <c r="R855" s="23"/>
      <c r="S855" s="23"/>
      <c r="T855" s="23"/>
      <c r="U855" s="23"/>
      <c r="V855" s="23"/>
      <c r="W855" s="23"/>
      <c r="X855" s="23"/>
      <c r="Y855" s="23"/>
      <c r="Z855" s="23"/>
      <c r="AA855" s="23"/>
      <c r="AB855" s="23"/>
      <c r="AC855" s="23"/>
      <c r="AD855" s="23"/>
      <c r="AE855" s="23"/>
      <c r="AF855" s="23"/>
      <c r="AG855" s="23"/>
      <c r="AH855" s="23"/>
      <c r="AI855" s="23"/>
      <c r="AJ855" s="23"/>
      <c r="AK855" s="23"/>
      <c r="AL855" s="23"/>
      <c r="AM855" s="23"/>
      <c r="AN855" s="23"/>
      <c r="AO855" s="23"/>
    </row>
    <row r="856" spans="4:41" x14ac:dyDescent="0.25">
      <c r="D856" s="25"/>
      <c r="E856" s="25"/>
      <c r="H856" s="23"/>
      <c r="I856" s="23"/>
      <c r="J856" s="96"/>
      <c r="K856" s="24"/>
      <c r="L856" s="23"/>
      <c r="M856" s="23"/>
      <c r="N856" s="25"/>
      <c r="O856" s="24"/>
      <c r="P856" s="23"/>
      <c r="Q856" s="23"/>
      <c r="R856" s="23"/>
      <c r="S856" s="23"/>
      <c r="T856" s="23"/>
      <c r="U856" s="23"/>
      <c r="V856" s="23"/>
      <c r="W856" s="23"/>
      <c r="X856" s="23"/>
      <c r="Y856" s="23"/>
      <c r="Z856" s="23"/>
      <c r="AA856" s="23"/>
      <c r="AB856" s="23"/>
      <c r="AC856" s="23"/>
      <c r="AD856" s="23"/>
      <c r="AE856" s="23"/>
      <c r="AF856" s="23"/>
      <c r="AG856" s="23"/>
      <c r="AH856" s="23"/>
      <c r="AI856" s="23"/>
      <c r="AJ856" s="23"/>
      <c r="AK856" s="23"/>
      <c r="AL856" s="23"/>
      <c r="AM856" s="23"/>
      <c r="AN856" s="23"/>
      <c r="AO856" s="23"/>
    </row>
    <row r="857" spans="4:41" x14ac:dyDescent="0.25">
      <c r="D857" s="25"/>
      <c r="E857" s="25"/>
      <c r="H857" s="23"/>
      <c r="I857" s="23"/>
      <c r="J857" s="96"/>
      <c r="K857" s="24"/>
      <c r="L857" s="23"/>
      <c r="M857" s="23"/>
      <c r="N857" s="25"/>
      <c r="O857" s="24"/>
      <c r="P857" s="23"/>
      <c r="Q857" s="23"/>
      <c r="R857" s="23"/>
      <c r="S857" s="23"/>
      <c r="T857" s="23"/>
      <c r="U857" s="23"/>
      <c r="V857" s="23"/>
      <c r="W857" s="23"/>
      <c r="X857" s="23"/>
      <c r="Y857" s="23"/>
      <c r="Z857" s="23"/>
      <c r="AA857" s="23"/>
      <c r="AB857" s="23"/>
      <c r="AC857" s="23"/>
      <c r="AD857" s="23"/>
      <c r="AE857" s="23"/>
      <c r="AF857" s="23"/>
      <c r="AG857" s="23"/>
      <c r="AH857" s="23"/>
      <c r="AI857" s="23"/>
      <c r="AJ857" s="23"/>
      <c r="AK857" s="23"/>
      <c r="AL857" s="23"/>
      <c r="AM857" s="23"/>
      <c r="AN857" s="23"/>
      <c r="AO857" s="23"/>
    </row>
    <row r="858" spans="4:41" x14ac:dyDescent="0.25">
      <c r="D858" s="25"/>
      <c r="E858" s="25"/>
      <c r="H858" s="23"/>
      <c r="I858" s="23"/>
      <c r="J858" s="96"/>
      <c r="K858" s="24"/>
      <c r="L858" s="23"/>
      <c r="M858" s="23"/>
      <c r="N858" s="25"/>
      <c r="O858" s="24"/>
      <c r="P858" s="23"/>
      <c r="Q858" s="23"/>
      <c r="R858" s="23"/>
      <c r="S858" s="23"/>
      <c r="T858" s="23"/>
      <c r="U858" s="23"/>
      <c r="V858" s="23"/>
      <c r="W858" s="23"/>
      <c r="X858" s="23"/>
      <c r="Y858" s="23"/>
      <c r="Z858" s="23"/>
      <c r="AA858" s="23"/>
      <c r="AB858" s="23"/>
      <c r="AC858" s="23"/>
      <c r="AD858" s="23"/>
      <c r="AE858" s="23"/>
      <c r="AF858" s="23"/>
      <c r="AG858" s="23"/>
      <c r="AH858" s="23"/>
      <c r="AI858" s="23"/>
      <c r="AJ858" s="23"/>
      <c r="AK858" s="23"/>
      <c r="AL858" s="23"/>
      <c r="AM858" s="23"/>
      <c r="AN858" s="23"/>
      <c r="AO858" s="23"/>
    </row>
    <row r="859" spans="4:41" x14ac:dyDescent="0.25">
      <c r="D859" s="25"/>
      <c r="E859" s="25"/>
      <c r="H859" s="23"/>
      <c r="I859" s="23"/>
      <c r="J859" s="96"/>
      <c r="K859" s="24"/>
      <c r="L859" s="23"/>
      <c r="M859" s="23"/>
      <c r="N859" s="25"/>
      <c r="O859" s="24"/>
      <c r="P859" s="23"/>
      <c r="Q859" s="23"/>
      <c r="R859" s="23"/>
      <c r="S859" s="23"/>
      <c r="T859" s="23"/>
      <c r="U859" s="23"/>
      <c r="V859" s="23"/>
      <c r="W859" s="23"/>
      <c r="X859" s="23"/>
      <c r="Y859" s="23"/>
      <c r="Z859" s="23"/>
      <c r="AA859" s="23"/>
      <c r="AB859" s="23"/>
      <c r="AC859" s="23"/>
      <c r="AD859" s="23"/>
      <c r="AE859" s="23"/>
      <c r="AF859" s="23"/>
      <c r="AG859" s="23"/>
      <c r="AH859" s="23"/>
      <c r="AI859" s="23"/>
      <c r="AJ859" s="23"/>
      <c r="AK859" s="23"/>
      <c r="AL859" s="23"/>
      <c r="AM859" s="23"/>
      <c r="AN859" s="23"/>
      <c r="AO859" s="23"/>
    </row>
    <row r="860" spans="4:41" x14ac:dyDescent="0.25">
      <c r="D860" s="25"/>
      <c r="E860" s="25"/>
      <c r="H860" s="23"/>
      <c r="I860" s="23"/>
      <c r="J860" s="96"/>
      <c r="K860" s="24"/>
      <c r="L860" s="23"/>
      <c r="M860" s="23"/>
      <c r="N860" s="25"/>
      <c r="O860" s="24"/>
      <c r="P860" s="23"/>
      <c r="Q860" s="23"/>
      <c r="R860" s="23"/>
      <c r="S860" s="23"/>
      <c r="T860" s="23"/>
      <c r="U860" s="23"/>
      <c r="V860" s="23"/>
      <c r="W860" s="23"/>
      <c r="X860" s="23"/>
      <c r="Y860" s="23"/>
      <c r="Z860" s="23"/>
      <c r="AA860" s="23"/>
      <c r="AB860" s="23"/>
      <c r="AC860" s="23"/>
      <c r="AD860" s="23"/>
      <c r="AE860" s="23"/>
      <c r="AF860" s="23"/>
      <c r="AG860" s="23"/>
      <c r="AH860" s="23"/>
      <c r="AI860" s="23"/>
      <c r="AJ860" s="23"/>
      <c r="AK860" s="23"/>
      <c r="AL860" s="23"/>
      <c r="AM860" s="23"/>
      <c r="AN860" s="23"/>
      <c r="AO860" s="23"/>
    </row>
    <row r="861" spans="4:41" x14ac:dyDescent="0.25">
      <c r="D861" s="25"/>
      <c r="E861" s="25"/>
      <c r="H861" s="23"/>
      <c r="I861" s="23"/>
      <c r="J861" s="96"/>
      <c r="K861" s="24"/>
      <c r="L861" s="23"/>
      <c r="M861" s="23"/>
      <c r="N861" s="25"/>
      <c r="O861" s="24"/>
      <c r="P861" s="23"/>
      <c r="Q861" s="23"/>
      <c r="R861" s="23"/>
      <c r="S861" s="23"/>
      <c r="T861" s="23"/>
      <c r="U861" s="23"/>
      <c r="V861" s="23"/>
      <c r="W861" s="23"/>
      <c r="X861" s="23"/>
      <c r="Y861" s="23"/>
      <c r="Z861" s="23"/>
      <c r="AA861" s="23"/>
      <c r="AB861" s="23"/>
      <c r="AC861" s="23"/>
      <c r="AD861" s="23"/>
      <c r="AE861" s="23"/>
      <c r="AF861" s="23"/>
      <c r="AG861" s="23"/>
      <c r="AH861" s="23"/>
      <c r="AI861" s="23"/>
      <c r="AJ861" s="23"/>
      <c r="AK861" s="23"/>
      <c r="AL861" s="23"/>
      <c r="AM861" s="23"/>
      <c r="AN861" s="23"/>
      <c r="AO861" s="23"/>
    </row>
    <row r="862" spans="4:41" x14ac:dyDescent="0.25">
      <c r="D862" s="25"/>
      <c r="E862" s="25"/>
      <c r="H862" s="23"/>
      <c r="I862" s="23"/>
      <c r="J862" s="96"/>
      <c r="K862" s="24"/>
      <c r="L862" s="23"/>
      <c r="M862" s="23"/>
      <c r="N862" s="25"/>
      <c r="O862" s="24"/>
      <c r="P862" s="23"/>
      <c r="Q862" s="23"/>
      <c r="R862" s="23"/>
      <c r="S862" s="23"/>
      <c r="T862" s="23"/>
      <c r="U862" s="23"/>
      <c r="V862" s="23"/>
      <c r="W862" s="23"/>
      <c r="X862" s="23"/>
      <c r="Y862" s="23"/>
      <c r="Z862" s="23"/>
      <c r="AA862" s="23"/>
      <c r="AB862" s="23"/>
      <c r="AC862" s="23"/>
      <c r="AD862" s="23"/>
      <c r="AE862" s="23"/>
      <c r="AF862" s="23"/>
      <c r="AG862" s="23"/>
      <c r="AH862" s="23"/>
      <c r="AI862" s="23"/>
      <c r="AJ862" s="23"/>
      <c r="AK862" s="23"/>
      <c r="AL862" s="23"/>
      <c r="AM862" s="23"/>
      <c r="AN862" s="23"/>
      <c r="AO862" s="23"/>
    </row>
    <row r="863" spans="4:41" x14ac:dyDescent="0.25">
      <c r="D863" s="25"/>
      <c r="E863" s="25"/>
      <c r="H863" s="23"/>
      <c r="I863" s="23"/>
      <c r="J863" s="96"/>
      <c r="K863" s="24"/>
      <c r="L863" s="23"/>
      <c r="M863" s="23"/>
      <c r="N863" s="25"/>
      <c r="O863" s="24"/>
      <c r="P863" s="23"/>
      <c r="Q863" s="23"/>
      <c r="R863" s="23"/>
      <c r="S863" s="23"/>
      <c r="T863" s="23"/>
      <c r="U863" s="23"/>
      <c r="V863" s="23"/>
      <c r="W863" s="23"/>
      <c r="X863" s="23"/>
      <c r="Y863" s="23"/>
      <c r="Z863" s="23"/>
      <c r="AA863" s="23"/>
      <c r="AB863" s="23"/>
      <c r="AC863" s="23"/>
      <c r="AD863" s="23"/>
      <c r="AE863" s="23"/>
      <c r="AF863" s="23"/>
      <c r="AG863" s="23"/>
      <c r="AH863" s="23"/>
      <c r="AI863" s="23"/>
      <c r="AJ863" s="23"/>
      <c r="AK863" s="23"/>
      <c r="AL863" s="23"/>
      <c r="AM863" s="23"/>
      <c r="AN863" s="23"/>
      <c r="AO863" s="23"/>
    </row>
    <row r="864" spans="4:41" x14ac:dyDescent="0.25">
      <c r="D864" s="25"/>
      <c r="E864" s="25"/>
      <c r="H864" s="23"/>
      <c r="I864" s="23"/>
      <c r="J864" s="96"/>
      <c r="K864" s="24"/>
      <c r="L864" s="23"/>
      <c r="M864" s="23"/>
      <c r="N864" s="25"/>
      <c r="O864" s="24"/>
      <c r="P864" s="23"/>
      <c r="Q864" s="23"/>
      <c r="R864" s="23"/>
      <c r="S864" s="23"/>
      <c r="T864" s="23"/>
      <c r="U864" s="23"/>
      <c r="V864" s="23"/>
      <c r="W864" s="23"/>
      <c r="X864" s="23"/>
      <c r="Y864" s="23"/>
      <c r="Z864" s="23"/>
      <c r="AA864" s="23"/>
      <c r="AB864" s="23"/>
      <c r="AC864" s="23"/>
      <c r="AD864" s="23"/>
      <c r="AE864" s="23"/>
      <c r="AF864" s="23"/>
      <c r="AG864" s="23"/>
      <c r="AH864" s="23"/>
      <c r="AI864" s="23"/>
      <c r="AJ864" s="23"/>
      <c r="AK864" s="23"/>
      <c r="AL864" s="23"/>
      <c r="AM864" s="23"/>
      <c r="AN864" s="23"/>
      <c r="AO864" s="23"/>
    </row>
    <row r="865" spans="4:41" x14ac:dyDescent="0.25">
      <c r="D865" s="25"/>
      <c r="E865" s="25"/>
      <c r="H865" s="23"/>
      <c r="I865" s="23"/>
      <c r="J865" s="96"/>
      <c r="K865" s="24"/>
      <c r="L865" s="23"/>
      <c r="M865" s="23"/>
      <c r="N865" s="25"/>
      <c r="O865" s="24"/>
      <c r="P865" s="23"/>
      <c r="Q865" s="23"/>
      <c r="R865" s="23"/>
      <c r="S865" s="23"/>
      <c r="T865" s="23"/>
      <c r="U865" s="23"/>
      <c r="V865" s="23"/>
      <c r="W865" s="23"/>
      <c r="X865" s="23"/>
      <c r="Y865" s="23"/>
      <c r="Z865" s="23"/>
      <c r="AA865" s="23"/>
      <c r="AB865" s="23"/>
      <c r="AC865" s="23"/>
      <c r="AD865" s="23"/>
      <c r="AE865" s="23"/>
      <c r="AF865" s="23"/>
      <c r="AG865" s="23"/>
      <c r="AH865" s="23"/>
      <c r="AI865" s="23"/>
      <c r="AJ865" s="23"/>
      <c r="AK865" s="23"/>
      <c r="AL865" s="23"/>
      <c r="AM865" s="23"/>
      <c r="AN865" s="23"/>
      <c r="AO865" s="23"/>
    </row>
    <row r="866" spans="4:41" x14ac:dyDescent="0.25">
      <c r="D866" s="25"/>
      <c r="E866" s="25"/>
      <c r="H866" s="23"/>
      <c r="I866" s="23"/>
      <c r="J866" s="96"/>
      <c r="K866" s="24"/>
      <c r="L866" s="23"/>
      <c r="M866" s="23"/>
      <c r="N866" s="25"/>
      <c r="O866" s="24"/>
      <c r="P866" s="23"/>
      <c r="Q866" s="23"/>
      <c r="R866" s="23"/>
      <c r="S866" s="23"/>
      <c r="T866" s="23"/>
      <c r="U866" s="23"/>
      <c r="V866" s="23"/>
      <c r="W866" s="23"/>
      <c r="X866" s="23"/>
      <c r="Y866" s="23"/>
      <c r="Z866" s="23"/>
      <c r="AA866" s="23"/>
      <c r="AB866" s="23"/>
      <c r="AC866" s="23"/>
      <c r="AD866" s="23"/>
      <c r="AE866" s="23"/>
      <c r="AF866" s="23"/>
      <c r="AG866" s="23"/>
      <c r="AH866" s="23"/>
      <c r="AI866" s="23"/>
      <c r="AJ866" s="23"/>
      <c r="AK866" s="23"/>
      <c r="AL866" s="23"/>
      <c r="AM866" s="23"/>
      <c r="AN866" s="23"/>
      <c r="AO866" s="23"/>
    </row>
    <row r="867" spans="4:41" x14ac:dyDescent="0.25">
      <c r="D867" s="25"/>
      <c r="E867" s="25"/>
      <c r="H867" s="23"/>
      <c r="I867" s="23"/>
      <c r="J867" s="96"/>
      <c r="K867" s="24"/>
      <c r="L867" s="23"/>
      <c r="M867" s="23"/>
      <c r="N867" s="25"/>
      <c r="O867" s="24"/>
      <c r="P867" s="23"/>
      <c r="Q867" s="23"/>
      <c r="R867" s="23"/>
      <c r="S867" s="23"/>
      <c r="T867" s="23"/>
      <c r="U867" s="23"/>
      <c r="V867" s="23"/>
      <c r="W867" s="23"/>
      <c r="X867" s="23"/>
      <c r="Y867" s="23"/>
      <c r="Z867" s="23"/>
      <c r="AA867" s="23"/>
      <c r="AB867" s="23"/>
      <c r="AC867" s="23"/>
      <c r="AD867" s="23"/>
      <c r="AE867" s="23"/>
      <c r="AF867" s="23"/>
      <c r="AG867" s="23"/>
      <c r="AH867" s="23"/>
      <c r="AI867" s="23"/>
      <c r="AJ867" s="23"/>
      <c r="AK867" s="23"/>
      <c r="AL867" s="23"/>
      <c r="AM867" s="23"/>
      <c r="AN867" s="23"/>
      <c r="AO867" s="23"/>
    </row>
    <row r="868" spans="4:41" x14ac:dyDescent="0.25">
      <c r="D868" s="25"/>
      <c r="E868" s="25"/>
      <c r="H868" s="23"/>
      <c r="I868" s="23"/>
      <c r="J868" s="96"/>
      <c r="K868" s="24"/>
      <c r="L868" s="23"/>
      <c r="M868" s="23"/>
      <c r="N868" s="25"/>
      <c r="O868" s="24"/>
      <c r="P868" s="23"/>
      <c r="Q868" s="23"/>
      <c r="R868" s="23"/>
      <c r="S868" s="23"/>
      <c r="T868" s="23"/>
      <c r="U868" s="23"/>
      <c r="V868" s="23"/>
      <c r="W868" s="23"/>
      <c r="X868" s="23"/>
      <c r="Y868" s="23"/>
      <c r="Z868" s="23"/>
      <c r="AA868" s="23"/>
      <c r="AB868" s="23"/>
      <c r="AC868" s="23"/>
      <c r="AD868" s="23"/>
      <c r="AE868" s="23"/>
      <c r="AF868" s="23"/>
      <c r="AG868" s="23"/>
      <c r="AH868" s="23"/>
      <c r="AI868" s="23"/>
      <c r="AJ868" s="23"/>
      <c r="AK868" s="23"/>
      <c r="AL868" s="23"/>
      <c r="AM868" s="23"/>
      <c r="AN868" s="23"/>
      <c r="AO868" s="23"/>
    </row>
    <row r="869" spans="4:41" x14ac:dyDescent="0.25">
      <c r="D869" s="25"/>
      <c r="E869" s="25"/>
      <c r="H869" s="23"/>
      <c r="I869" s="23"/>
      <c r="J869" s="96"/>
      <c r="K869" s="24"/>
      <c r="L869" s="23"/>
      <c r="M869" s="23"/>
      <c r="N869" s="25"/>
      <c r="O869" s="24"/>
      <c r="P869" s="23"/>
      <c r="Q869" s="23"/>
      <c r="R869" s="23"/>
      <c r="S869" s="23"/>
      <c r="T869" s="23"/>
      <c r="U869" s="23"/>
      <c r="V869" s="23"/>
      <c r="W869" s="23"/>
      <c r="X869" s="23"/>
      <c r="Y869" s="23"/>
      <c r="Z869" s="23"/>
      <c r="AA869" s="23"/>
      <c r="AB869" s="23"/>
      <c r="AC869" s="23"/>
      <c r="AD869" s="23"/>
      <c r="AE869" s="23"/>
      <c r="AF869" s="23"/>
      <c r="AG869" s="23"/>
      <c r="AH869" s="23"/>
      <c r="AI869" s="23"/>
      <c r="AJ869" s="23"/>
      <c r="AK869" s="23"/>
      <c r="AL869" s="23"/>
      <c r="AM869" s="23"/>
      <c r="AN869" s="23"/>
      <c r="AO869" s="23"/>
    </row>
    <row r="870" spans="4:41" x14ac:dyDescent="0.25">
      <c r="D870" s="25"/>
      <c r="E870" s="25"/>
      <c r="H870" s="23"/>
      <c r="I870" s="23"/>
      <c r="J870" s="96"/>
      <c r="K870" s="24"/>
      <c r="L870" s="23"/>
      <c r="M870" s="23"/>
      <c r="N870" s="25"/>
      <c r="O870" s="24"/>
      <c r="P870" s="23"/>
      <c r="Q870" s="23"/>
      <c r="R870" s="23"/>
      <c r="S870" s="23"/>
      <c r="T870" s="23"/>
      <c r="U870" s="23"/>
      <c r="V870" s="23"/>
      <c r="W870" s="23"/>
      <c r="X870" s="23"/>
      <c r="Y870" s="23"/>
      <c r="Z870" s="23"/>
      <c r="AA870" s="23"/>
      <c r="AB870" s="23"/>
      <c r="AC870" s="23"/>
      <c r="AD870" s="23"/>
      <c r="AE870" s="23"/>
      <c r="AF870" s="23"/>
      <c r="AG870" s="23"/>
      <c r="AH870" s="23"/>
      <c r="AI870" s="23"/>
      <c r="AJ870" s="23"/>
      <c r="AK870" s="23"/>
      <c r="AL870" s="23"/>
      <c r="AM870" s="23"/>
      <c r="AN870" s="23"/>
      <c r="AO870" s="23"/>
    </row>
    <row r="871" spans="4:41" x14ac:dyDescent="0.25">
      <c r="D871" s="25"/>
      <c r="E871" s="25"/>
      <c r="H871" s="23"/>
      <c r="I871" s="23"/>
      <c r="J871" s="96"/>
      <c r="K871" s="24"/>
      <c r="L871" s="23"/>
      <c r="M871" s="23"/>
      <c r="N871" s="25"/>
      <c r="O871" s="24"/>
      <c r="P871" s="23"/>
      <c r="Q871" s="23"/>
      <c r="R871" s="23"/>
      <c r="S871" s="23"/>
      <c r="T871" s="23"/>
      <c r="U871" s="23"/>
      <c r="V871" s="23"/>
      <c r="W871" s="23"/>
      <c r="X871" s="23"/>
      <c r="Y871" s="23"/>
      <c r="Z871" s="23"/>
      <c r="AA871" s="23"/>
      <c r="AB871" s="23"/>
      <c r="AC871" s="23"/>
      <c r="AD871" s="23"/>
      <c r="AE871" s="23"/>
      <c r="AF871" s="23"/>
      <c r="AG871" s="23"/>
      <c r="AH871" s="23"/>
      <c r="AI871" s="23"/>
      <c r="AJ871" s="23"/>
      <c r="AK871" s="23"/>
      <c r="AL871" s="23"/>
      <c r="AM871" s="23"/>
      <c r="AN871" s="23"/>
      <c r="AO871" s="23"/>
    </row>
    <row r="872" spans="4:41" x14ac:dyDescent="0.25">
      <c r="D872" s="25"/>
      <c r="E872" s="25"/>
      <c r="H872" s="23"/>
      <c r="I872" s="23"/>
      <c r="J872" s="96"/>
      <c r="K872" s="24"/>
      <c r="L872" s="23"/>
      <c r="M872" s="23"/>
      <c r="N872" s="25"/>
      <c r="O872" s="24"/>
      <c r="P872" s="23"/>
      <c r="Q872" s="23"/>
      <c r="R872" s="23"/>
      <c r="S872" s="23"/>
      <c r="T872" s="23"/>
      <c r="U872" s="23"/>
      <c r="V872" s="23"/>
      <c r="W872" s="23"/>
      <c r="X872" s="23"/>
      <c r="Y872" s="23"/>
      <c r="Z872" s="23"/>
      <c r="AA872" s="23"/>
      <c r="AB872" s="23"/>
      <c r="AC872" s="23"/>
      <c r="AD872" s="23"/>
      <c r="AE872" s="23"/>
      <c r="AF872" s="23"/>
      <c r="AG872" s="23"/>
      <c r="AH872" s="23"/>
      <c r="AI872" s="23"/>
      <c r="AJ872" s="23"/>
      <c r="AK872" s="23"/>
      <c r="AL872" s="23"/>
      <c r="AM872" s="23"/>
      <c r="AN872" s="23"/>
      <c r="AO872" s="23"/>
    </row>
    <row r="873" spans="4:41" x14ac:dyDescent="0.25">
      <c r="D873" s="25"/>
      <c r="E873" s="25"/>
      <c r="H873" s="23"/>
      <c r="I873" s="23"/>
      <c r="J873" s="96"/>
      <c r="K873" s="24"/>
      <c r="L873" s="23"/>
      <c r="M873" s="23"/>
      <c r="N873" s="25"/>
      <c r="O873" s="24"/>
      <c r="P873" s="23"/>
      <c r="Q873" s="23"/>
      <c r="R873" s="23"/>
      <c r="S873" s="23"/>
      <c r="T873" s="23"/>
      <c r="U873" s="23"/>
      <c r="V873" s="23"/>
      <c r="W873" s="23"/>
      <c r="X873" s="23"/>
      <c r="Y873" s="23"/>
      <c r="Z873" s="23"/>
      <c r="AA873" s="23"/>
      <c r="AB873" s="23"/>
      <c r="AC873" s="23"/>
      <c r="AD873" s="23"/>
      <c r="AE873" s="23"/>
      <c r="AF873" s="23"/>
      <c r="AG873" s="23"/>
      <c r="AH873" s="23"/>
      <c r="AI873" s="23"/>
      <c r="AJ873" s="23"/>
      <c r="AK873" s="23"/>
      <c r="AL873" s="23"/>
      <c r="AM873" s="23"/>
      <c r="AN873" s="23"/>
      <c r="AO873" s="23"/>
    </row>
    <row r="874" spans="4:41" x14ac:dyDescent="0.25">
      <c r="D874" s="25"/>
      <c r="E874" s="25"/>
      <c r="H874" s="23"/>
      <c r="I874" s="23"/>
      <c r="J874" s="96"/>
      <c r="K874" s="24"/>
      <c r="L874" s="23"/>
      <c r="M874" s="23"/>
      <c r="N874" s="25"/>
      <c r="O874" s="24"/>
      <c r="P874" s="23"/>
      <c r="Q874" s="23"/>
      <c r="R874" s="23"/>
      <c r="S874" s="23"/>
      <c r="T874" s="23"/>
      <c r="U874" s="23"/>
      <c r="V874" s="23"/>
      <c r="W874" s="23"/>
      <c r="X874" s="23"/>
      <c r="Y874" s="23"/>
      <c r="Z874" s="23"/>
      <c r="AA874" s="23"/>
      <c r="AB874" s="23"/>
      <c r="AC874" s="23"/>
      <c r="AD874" s="23"/>
      <c r="AE874" s="23"/>
      <c r="AF874" s="23"/>
      <c r="AG874" s="23"/>
      <c r="AH874" s="23"/>
      <c r="AI874" s="23"/>
      <c r="AJ874" s="23"/>
      <c r="AK874" s="23"/>
      <c r="AL874" s="23"/>
      <c r="AM874" s="23"/>
      <c r="AN874" s="23"/>
      <c r="AO874" s="23"/>
    </row>
    <row r="875" spans="4:41" x14ac:dyDescent="0.25">
      <c r="D875" s="25"/>
      <c r="E875" s="25"/>
      <c r="H875" s="23"/>
      <c r="I875" s="23"/>
      <c r="J875" s="96"/>
      <c r="K875" s="24"/>
      <c r="L875" s="23"/>
      <c r="M875" s="23"/>
      <c r="N875" s="25"/>
      <c r="O875" s="24"/>
      <c r="P875" s="23"/>
      <c r="Q875" s="23"/>
      <c r="R875" s="23"/>
      <c r="S875" s="23"/>
      <c r="T875" s="23"/>
      <c r="U875" s="23"/>
      <c r="V875" s="23"/>
      <c r="W875" s="23"/>
      <c r="X875" s="23"/>
      <c r="Y875" s="23"/>
      <c r="Z875" s="23"/>
      <c r="AA875" s="23"/>
      <c r="AB875" s="23"/>
      <c r="AC875" s="23"/>
      <c r="AD875" s="23"/>
      <c r="AE875" s="23"/>
      <c r="AF875" s="23"/>
      <c r="AG875" s="23"/>
      <c r="AH875" s="23"/>
      <c r="AI875" s="23"/>
      <c r="AJ875" s="23"/>
      <c r="AK875" s="23"/>
      <c r="AL875" s="23"/>
      <c r="AM875" s="23"/>
      <c r="AN875" s="23"/>
      <c r="AO875" s="23"/>
    </row>
    <row r="876" spans="4:41" x14ac:dyDescent="0.25">
      <c r="D876" s="25"/>
      <c r="E876" s="25"/>
      <c r="H876" s="23"/>
      <c r="I876" s="23"/>
      <c r="J876" s="96"/>
      <c r="K876" s="24"/>
      <c r="L876" s="23"/>
      <c r="M876" s="23"/>
      <c r="N876" s="25"/>
      <c r="O876" s="24"/>
      <c r="P876" s="23"/>
      <c r="Q876" s="23"/>
      <c r="R876" s="23"/>
      <c r="S876" s="23"/>
      <c r="T876" s="23"/>
      <c r="U876" s="23"/>
      <c r="V876" s="23"/>
      <c r="W876" s="23"/>
      <c r="X876" s="23"/>
      <c r="Y876" s="23"/>
      <c r="Z876" s="23"/>
      <c r="AA876" s="23"/>
      <c r="AB876" s="23"/>
      <c r="AC876" s="23"/>
      <c r="AD876" s="23"/>
      <c r="AE876" s="23"/>
      <c r="AF876" s="23"/>
      <c r="AG876" s="23"/>
      <c r="AH876" s="23"/>
      <c r="AI876" s="23"/>
      <c r="AJ876" s="23"/>
      <c r="AK876" s="23"/>
      <c r="AL876" s="23"/>
      <c r="AM876" s="23"/>
      <c r="AN876" s="23"/>
      <c r="AO876" s="23"/>
    </row>
    <row r="877" spans="4:41" x14ac:dyDescent="0.25">
      <c r="D877" s="25"/>
      <c r="E877" s="25"/>
      <c r="H877" s="23"/>
      <c r="I877" s="23"/>
      <c r="J877" s="96"/>
      <c r="K877" s="24"/>
      <c r="L877" s="23"/>
      <c r="M877" s="23"/>
      <c r="N877" s="25"/>
      <c r="O877" s="24"/>
      <c r="P877" s="23"/>
      <c r="Q877" s="23"/>
      <c r="R877" s="23"/>
      <c r="S877" s="23"/>
      <c r="T877" s="23"/>
      <c r="U877" s="23"/>
      <c r="V877" s="23"/>
      <c r="W877" s="23"/>
      <c r="X877" s="23"/>
      <c r="Y877" s="23"/>
      <c r="Z877" s="23"/>
      <c r="AA877" s="23"/>
      <c r="AB877" s="23"/>
      <c r="AC877" s="23"/>
      <c r="AD877" s="23"/>
      <c r="AE877" s="23"/>
      <c r="AF877" s="23"/>
      <c r="AG877" s="23"/>
      <c r="AH877" s="23"/>
      <c r="AI877" s="23"/>
      <c r="AJ877" s="23"/>
      <c r="AK877" s="23"/>
      <c r="AL877" s="23"/>
      <c r="AM877" s="23"/>
      <c r="AN877" s="23"/>
      <c r="AO877" s="23"/>
    </row>
    <row r="878" spans="4:41" x14ac:dyDescent="0.25">
      <c r="D878" s="25"/>
      <c r="E878" s="25"/>
      <c r="H878" s="23"/>
      <c r="I878" s="23"/>
      <c r="J878" s="96"/>
      <c r="K878" s="24"/>
      <c r="L878" s="23"/>
      <c r="M878" s="23"/>
      <c r="N878" s="25"/>
      <c r="O878" s="24"/>
      <c r="P878" s="23"/>
      <c r="Q878" s="23"/>
      <c r="R878" s="23"/>
      <c r="S878" s="23"/>
      <c r="T878" s="23"/>
      <c r="U878" s="23"/>
      <c r="V878" s="23"/>
      <c r="W878" s="23"/>
      <c r="X878" s="23"/>
      <c r="Y878" s="23"/>
      <c r="Z878" s="23"/>
      <c r="AA878" s="23"/>
      <c r="AB878" s="23"/>
      <c r="AC878" s="23"/>
      <c r="AD878" s="23"/>
      <c r="AE878" s="23"/>
      <c r="AF878" s="23"/>
      <c r="AG878" s="23"/>
      <c r="AH878" s="23"/>
      <c r="AI878" s="23"/>
      <c r="AJ878" s="23"/>
      <c r="AK878" s="23"/>
      <c r="AL878" s="23"/>
      <c r="AM878" s="23"/>
      <c r="AN878" s="23"/>
      <c r="AO878" s="23"/>
    </row>
    <row r="879" spans="4:41" x14ac:dyDescent="0.25">
      <c r="D879" s="25"/>
      <c r="E879" s="25"/>
      <c r="H879" s="23"/>
      <c r="I879" s="23"/>
      <c r="J879" s="96"/>
      <c r="K879" s="24"/>
      <c r="L879" s="23"/>
      <c r="M879" s="23"/>
      <c r="N879" s="25"/>
      <c r="O879" s="24"/>
      <c r="P879" s="23"/>
      <c r="Q879" s="23"/>
      <c r="R879" s="23"/>
      <c r="S879" s="23"/>
      <c r="T879" s="23"/>
      <c r="U879" s="23"/>
      <c r="V879" s="23"/>
      <c r="W879" s="23"/>
      <c r="X879" s="23"/>
      <c r="Y879" s="23"/>
      <c r="Z879" s="23"/>
      <c r="AA879" s="23"/>
      <c r="AB879" s="23"/>
      <c r="AC879" s="23"/>
      <c r="AD879" s="23"/>
      <c r="AE879" s="23"/>
      <c r="AF879" s="23"/>
      <c r="AG879" s="23"/>
      <c r="AH879" s="23"/>
      <c r="AI879" s="23"/>
      <c r="AJ879" s="23"/>
      <c r="AK879" s="23"/>
      <c r="AL879" s="23"/>
      <c r="AM879" s="23"/>
      <c r="AN879" s="23"/>
      <c r="AO879" s="23"/>
    </row>
    <row r="880" spans="4:41" x14ac:dyDescent="0.25">
      <c r="D880" s="25"/>
      <c r="E880" s="25"/>
      <c r="H880" s="23"/>
      <c r="I880" s="23"/>
      <c r="J880" s="96"/>
      <c r="K880" s="24"/>
      <c r="L880" s="23"/>
      <c r="M880" s="23"/>
      <c r="N880" s="25"/>
      <c r="O880" s="24"/>
      <c r="P880" s="23"/>
      <c r="Q880" s="23"/>
      <c r="R880" s="23"/>
      <c r="S880" s="23"/>
      <c r="T880" s="23"/>
      <c r="U880" s="23"/>
      <c r="V880" s="23"/>
      <c r="W880" s="23"/>
      <c r="X880" s="23"/>
      <c r="Y880" s="23"/>
      <c r="Z880" s="23"/>
      <c r="AA880" s="23"/>
      <c r="AB880" s="23"/>
      <c r="AC880" s="23"/>
      <c r="AD880" s="23"/>
      <c r="AE880" s="23"/>
      <c r="AF880" s="23"/>
      <c r="AG880" s="23"/>
      <c r="AH880" s="23"/>
      <c r="AI880" s="23"/>
      <c r="AJ880" s="23"/>
      <c r="AK880" s="23"/>
      <c r="AL880" s="23"/>
      <c r="AM880" s="23"/>
      <c r="AN880" s="23"/>
      <c r="AO880" s="23"/>
    </row>
    <row r="881" spans="4:41" x14ac:dyDescent="0.25">
      <c r="D881" s="25"/>
      <c r="E881" s="25"/>
      <c r="H881" s="23"/>
      <c r="I881" s="23"/>
      <c r="J881" s="96"/>
      <c r="K881" s="24"/>
      <c r="L881" s="23"/>
      <c r="M881" s="23"/>
      <c r="N881" s="25"/>
      <c r="O881" s="24"/>
      <c r="P881" s="23"/>
      <c r="Q881" s="23"/>
      <c r="R881" s="23"/>
      <c r="S881" s="23"/>
      <c r="T881" s="23"/>
      <c r="U881" s="23"/>
      <c r="V881" s="23"/>
      <c r="W881" s="23"/>
      <c r="X881" s="23"/>
      <c r="Y881" s="23"/>
      <c r="Z881" s="23"/>
      <c r="AA881" s="23"/>
      <c r="AB881" s="23"/>
      <c r="AC881" s="23"/>
      <c r="AD881" s="23"/>
      <c r="AE881" s="23"/>
      <c r="AF881" s="23"/>
      <c r="AG881" s="23"/>
      <c r="AH881" s="23"/>
      <c r="AI881" s="23"/>
      <c r="AJ881" s="23"/>
      <c r="AK881" s="23"/>
      <c r="AL881" s="23"/>
      <c r="AM881" s="23"/>
      <c r="AN881" s="23"/>
      <c r="AO881" s="23"/>
    </row>
    <row r="882" spans="4:41" x14ac:dyDescent="0.25">
      <c r="D882" s="25"/>
      <c r="E882" s="25"/>
      <c r="H882" s="23"/>
      <c r="I882" s="23"/>
      <c r="J882" s="96"/>
      <c r="K882" s="24"/>
      <c r="L882" s="23"/>
      <c r="M882" s="23"/>
      <c r="N882" s="25"/>
      <c r="O882" s="24"/>
      <c r="P882" s="23"/>
      <c r="Q882" s="23"/>
      <c r="R882" s="23"/>
      <c r="S882" s="23"/>
      <c r="T882" s="23"/>
      <c r="U882" s="23"/>
      <c r="V882" s="23"/>
      <c r="W882" s="23"/>
      <c r="X882" s="23"/>
      <c r="Y882" s="23"/>
      <c r="Z882" s="23"/>
      <c r="AA882" s="23"/>
      <c r="AB882" s="23"/>
      <c r="AC882" s="23"/>
      <c r="AD882" s="23"/>
      <c r="AE882" s="23"/>
      <c r="AF882" s="23"/>
      <c r="AG882" s="23"/>
      <c r="AH882" s="23"/>
      <c r="AI882" s="23"/>
      <c r="AJ882" s="23"/>
      <c r="AK882" s="23"/>
      <c r="AL882" s="23"/>
      <c r="AM882" s="23"/>
      <c r="AN882" s="23"/>
      <c r="AO882" s="23"/>
    </row>
    <row r="883" spans="4:41" x14ac:dyDescent="0.25">
      <c r="D883" s="25"/>
      <c r="E883" s="25"/>
      <c r="H883" s="23"/>
      <c r="I883" s="23"/>
      <c r="J883" s="96"/>
      <c r="K883" s="24"/>
      <c r="L883" s="23"/>
      <c r="M883" s="23"/>
      <c r="N883" s="25"/>
      <c r="O883" s="24"/>
      <c r="P883" s="23"/>
      <c r="Q883" s="23"/>
      <c r="R883" s="23"/>
      <c r="S883" s="23"/>
      <c r="T883" s="23"/>
      <c r="U883" s="23"/>
      <c r="V883" s="23"/>
      <c r="W883" s="23"/>
      <c r="X883" s="23"/>
      <c r="Y883" s="23"/>
      <c r="Z883" s="23"/>
      <c r="AA883" s="23"/>
      <c r="AB883" s="23"/>
      <c r="AC883" s="23"/>
      <c r="AD883" s="23"/>
      <c r="AE883" s="23"/>
      <c r="AF883" s="23"/>
      <c r="AG883" s="23"/>
      <c r="AH883" s="23"/>
      <c r="AI883" s="23"/>
      <c r="AJ883" s="23"/>
      <c r="AK883" s="23"/>
      <c r="AL883" s="23"/>
      <c r="AM883" s="23"/>
      <c r="AN883" s="23"/>
      <c r="AO883" s="23"/>
    </row>
    <row r="884" spans="4:41" x14ac:dyDescent="0.25">
      <c r="D884" s="25"/>
      <c r="E884" s="25"/>
      <c r="H884" s="23"/>
      <c r="I884" s="23"/>
      <c r="J884" s="96"/>
      <c r="K884" s="24"/>
      <c r="L884" s="23"/>
      <c r="M884" s="23"/>
      <c r="N884" s="25"/>
      <c r="O884" s="24"/>
      <c r="P884" s="23"/>
      <c r="Q884" s="23"/>
      <c r="R884" s="23"/>
      <c r="S884" s="23"/>
      <c r="T884" s="23"/>
      <c r="U884" s="23"/>
      <c r="V884" s="23"/>
      <c r="W884" s="23"/>
      <c r="X884" s="23"/>
      <c r="Y884" s="23"/>
      <c r="Z884" s="23"/>
      <c r="AA884" s="23"/>
      <c r="AB884" s="23"/>
      <c r="AC884" s="23"/>
      <c r="AD884" s="23"/>
      <c r="AE884" s="23"/>
      <c r="AF884" s="23"/>
      <c r="AG884" s="23"/>
      <c r="AH884" s="23"/>
      <c r="AI884" s="23"/>
      <c r="AJ884" s="23"/>
      <c r="AK884" s="23"/>
      <c r="AL884" s="23"/>
      <c r="AM884" s="23"/>
      <c r="AN884" s="23"/>
      <c r="AO884" s="23"/>
    </row>
    <row r="885" spans="4:41" x14ac:dyDescent="0.25">
      <c r="D885" s="25"/>
      <c r="E885" s="25"/>
      <c r="H885" s="23"/>
      <c r="I885" s="23"/>
      <c r="J885" s="96"/>
      <c r="K885" s="24"/>
      <c r="L885" s="23"/>
      <c r="M885" s="23"/>
      <c r="N885" s="25"/>
      <c r="O885" s="24"/>
      <c r="P885" s="23"/>
      <c r="Q885" s="23"/>
      <c r="R885" s="23"/>
      <c r="S885" s="23"/>
      <c r="T885" s="23"/>
      <c r="U885" s="23"/>
      <c r="V885" s="23"/>
      <c r="W885" s="23"/>
      <c r="X885" s="23"/>
      <c r="Y885" s="23"/>
      <c r="Z885" s="23"/>
      <c r="AA885" s="23"/>
      <c r="AB885" s="23"/>
      <c r="AC885" s="23"/>
      <c r="AD885" s="23"/>
      <c r="AE885" s="23"/>
      <c r="AF885" s="23"/>
      <c r="AG885" s="23"/>
      <c r="AH885" s="23"/>
      <c r="AI885" s="23"/>
      <c r="AJ885" s="23"/>
      <c r="AK885" s="23"/>
      <c r="AL885" s="23"/>
      <c r="AM885" s="23"/>
      <c r="AN885" s="23"/>
      <c r="AO885" s="23"/>
    </row>
    <row r="886" spans="4:41" x14ac:dyDescent="0.25">
      <c r="D886" s="25"/>
      <c r="E886" s="25"/>
      <c r="H886" s="23"/>
      <c r="I886" s="23"/>
      <c r="J886" s="96"/>
      <c r="K886" s="24"/>
      <c r="L886" s="23"/>
      <c r="M886" s="23"/>
      <c r="N886" s="25"/>
      <c r="O886" s="24"/>
      <c r="P886" s="23"/>
      <c r="Q886" s="23"/>
      <c r="R886" s="23"/>
      <c r="S886" s="23"/>
      <c r="T886" s="23"/>
      <c r="U886" s="23"/>
      <c r="V886" s="23"/>
      <c r="W886" s="23"/>
      <c r="X886" s="23"/>
      <c r="Y886" s="23"/>
      <c r="Z886" s="23"/>
      <c r="AA886" s="23"/>
      <c r="AB886" s="23"/>
      <c r="AC886" s="23"/>
      <c r="AD886" s="23"/>
      <c r="AE886" s="23"/>
      <c r="AF886" s="23"/>
      <c r="AG886" s="23"/>
      <c r="AH886" s="23"/>
      <c r="AI886" s="23"/>
      <c r="AJ886" s="23"/>
      <c r="AK886" s="23"/>
      <c r="AL886" s="23"/>
      <c r="AM886" s="23"/>
      <c r="AN886" s="23"/>
      <c r="AO886" s="23"/>
    </row>
    <row r="887" spans="4:41" x14ac:dyDescent="0.25">
      <c r="D887" s="25"/>
      <c r="E887" s="25"/>
      <c r="H887" s="23"/>
      <c r="I887" s="23"/>
      <c r="J887" s="96"/>
      <c r="K887" s="24"/>
      <c r="L887" s="23"/>
      <c r="M887" s="23"/>
      <c r="N887" s="25"/>
      <c r="O887" s="24"/>
      <c r="P887" s="23"/>
      <c r="Q887" s="23"/>
      <c r="R887" s="23"/>
      <c r="S887" s="23"/>
      <c r="T887" s="23"/>
      <c r="U887" s="23"/>
      <c r="V887" s="23"/>
      <c r="W887" s="23"/>
      <c r="X887" s="23"/>
      <c r="Y887" s="23"/>
      <c r="Z887" s="23"/>
      <c r="AA887" s="23"/>
      <c r="AB887" s="23"/>
      <c r="AC887" s="23"/>
      <c r="AD887" s="23"/>
      <c r="AE887" s="23"/>
      <c r="AF887" s="23"/>
      <c r="AG887" s="23"/>
      <c r="AH887" s="23"/>
      <c r="AI887" s="23"/>
      <c r="AJ887" s="23"/>
      <c r="AK887" s="23"/>
      <c r="AL887" s="23"/>
      <c r="AM887" s="23"/>
      <c r="AN887" s="23"/>
      <c r="AO887" s="23"/>
    </row>
    <row r="888" spans="4:41" x14ac:dyDescent="0.25">
      <c r="D888" s="25"/>
      <c r="E888" s="25"/>
      <c r="H888" s="23"/>
      <c r="I888" s="23"/>
      <c r="J888" s="96"/>
      <c r="K888" s="24"/>
      <c r="L888" s="23"/>
      <c r="M888" s="23"/>
      <c r="N888" s="25"/>
      <c r="O888" s="24"/>
      <c r="P888" s="23"/>
      <c r="Q888" s="23"/>
      <c r="R888" s="23"/>
      <c r="S888" s="23"/>
      <c r="T888" s="23"/>
      <c r="U888" s="23"/>
      <c r="V888" s="23"/>
      <c r="W888" s="23"/>
      <c r="X888" s="23"/>
      <c r="Y888" s="23"/>
      <c r="Z888" s="23"/>
      <c r="AA888" s="23"/>
      <c r="AB888" s="23"/>
      <c r="AC888" s="23"/>
      <c r="AD888" s="23"/>
      <c r="AE888" s="23"/>
      <c r="AF888" s="23"/>
      <c r="AG888" s="23"/>
      <c r="AH888" s="23"/>
      <c r="AI888" s="23"/>
      <c r="AJ888" s="23"/>
      <c r="AK888" s="23"/>
      <c r="AL888" s="23"/>
      <c r="AM888" s="23"/>
      <c r="AN888" s="23"/>
      <c r="AO888" s="23"/>
    </row>
    <row r="889" spans="4:41" x14ac:dyDescent="0.25">
      <c r="D889" s="25"/>
      <c r="E889" s="25"/>
      <c r="H889" s="23"/>
      <c r="I889" s="23"/>
      <c r="J889" s="96"/>
      <c r="K889" s="24"/>
      <c r="L889" s="23"/>
      <c r="M889" s="23"/>
      <c r="N889" s="25"/>
      <c r="O889" s="24"/>
      <c r="P889" s="23"/>
      <c r="Q889" s="23"/>
      <c r="R889" s="23"/>
      <c r="S889" s="23"/>
      <c r="T889" s="23"/>
      <c r="U889" s="23"/>
      <c r="V889" s="23"/>
      <c r="W889" s="23"/>
      <c r="X889" s="23"/>
      <c r="Y889" s="23"/>
      <c r="Z889" s="23"/>
      <c r="AA889" s="23"/>
      <c r="AB889" s="23"/>
      <c r="AC889" s="23"/>
      <c r="AD889" s="23"/>
      <c r="AE889" s="23"/>
      <c r="AF889" s="23"/>
      <c r="AG889" s="23"/>
      <c r="AH889" s="23"/>
      <c r="AI889" s="23"/>
      <c r="AJ889" s="23"/>
      <c r="AK889" s="23"/>
      <c r="AL889" s="23"/>
      <c r="AM889" s="23"/>
      <c r="AN889" s="23"/>
      <c r="AO889" s="23"/>
    </row>
    <row r="890" spans="4:41" x14ac:dyDescent="0.25">
      <c r="D890" s="25"/>
      <c r="E890" s="25"/>
      <c r="H890" s="23"/>
      <c r="I890" s="23"/>
      <c r="J890" s="96"/>
      <c r="K890" s="24"/>
      <c r="L890" s="23"/>
      <c r="M890" s="23"/>
      <c r="N890" s="25"/>
      <c r="O890" s="24"/>
      <c r="P890" s="23"/>
      <c r="Q890" s="23"/>
      <c r="R890" s="23"/>
      <c r="S890" s="23"/>
      <c r="T890" s="23"/>
      <c r="U890" s="23"/>
      <c r="V890" s="23"/>
      <c r="W890" s="23"/>
      <c r="X890" s="23"/>
      <c r="Y890" s="23"/>
      <c r="Z890" s="23"/>
      <c r="AA890" s="23"/>
      <c r="AB890" s="23"/>
      <c r="AC890" s="23"/>
      <c r="AD890" s="23"/>
      <c r="AE890" s="23"/>
      <c r="AF890" s="23"/>
      <c r="AG890" s="23"/>
      <c r="AH890" s="23"/>
      <c r="AI890" s="23"/>
      <c r="AJ890" s="23"/>
      <c r="AK890" s="23"/>
      <c r="AL890" s="23"/>
      <c r="AM890" s="23"/>
      <c r="AN890" s="23"/>
      <c r="AO890" s="23"/>
    </row>
    <row r="891" spans="4:41" x14ac:dyDescent="0.25">
      <c r="D891" s="25"/>
      <c r="E891" s="25"/>
      <c r="H891" s="23"/>
      <c r="I891" s="23"/>
      <c r="J891" s="96"/>
      <c r="K891" s="24"/>
      <c r="L891" s="23"/>
      <c r="M891" s="23"/>
      <c r="N891" s="25"/>
      <c r="O891" s="24"/>
      <c r="P891" s="23"/>
      <c r="Q891" s="23"/>
      <c r="R891" s="23"/>
      <c r="S891" s="23"/>
      <c r="T891" s="23"/>
      <c r="U891" s="23"/>
      <c r="V891" s="23"/>
      <c r="W891" s="23"/>
      <c r="X891" s="23"/>
      <c r="Y891" s="23"/>
      <c r="Z891" s="23"/>
      <c r="AA891" s="23"/>
      <c r="AB891" s="23"/>
      <c r="AC891" s="23"/>
      <c r="AD891" s="23"/>
      <c r="AE891" s="23"/>
      <c r="AF891" s="23"/>
      <c r="AG891" s="23"/>
      <c r="AH891" s="23"/>
      <c r="AI891" s="23"/>
      <c r="AJ891" s="23"/>
      <c r="AK891" s="23"/>
      <c r="AL891" s="23"/>
      <c r="AM891" s="23"/>
      <c r="AN891" s="23"/>
      <c r="AO891" s="23"/>
    </row>
    <row r="892" spans="4:41" x14ac:dyDescent="0.25">
      <c r="D892" s="25"/>
      <c r="E892" s="25"/>
      <c r="H892" s="23"/>
      <c r="I892" s="23"/>
      <c r="J892" s="96"/>
      <c r="K892" s="24"/>
      <c r="L892" s="23"/>
      <c r="M892" s="23"/>
      <c r="N892" s="25"/>
      <c r="O892" s="24"/>
      <c r="P892" s="23"/>
      <c r="Q892" s="23"/>
      <c r="R892" s="23"/>
      <c r="S892" s="23"/>
      <c r="T892" s="23"/>
      <c r="U892" s="23"/>
      <c r="V892" s="23"/>
      <c r="W892" s="23"/>
      <c r="X892" s="23"/>
      <c r="Y892" s="23"/>
      <c r="Z892" s="23"/>
      <c r="AA892" s="23"/>
      <c r="AB892" s="23"/>
      <c r="AC892" s="23"/>
      <c r="AD892" s="23"/>
      <c r="AE892" s="23"/>
      <c r="AF892" s="23"/>
      <c r="AG892" s="23"/>
      <c r="AH892" s="23"/>
      <c r="AI892" s="23"/>
      <c r="AJ892" s="23"/>
      <c r="AK892" s="23"/>
      <c r="AL892" s="23"/>
      <c r="AM892" s="23"/>
      <c r="AN892" s="23"/>
      <c r="AO892" s="23"/>
    </row>
    <row r="893" spans="4:41" x14ac:dyDescent="0.25">
      <c r="D893" s="25"/>
      <c r="E893" s="25"/>
      <c r="H893" s="23"/>
      <c r="I893" s="23"/>
      <c r="J893" s="96"/>
      <c r="K893" s="24"/>
      <c r="L893" s="23"/>
      <c r="M893" s="23"/>
      <c r="N893" s="25"/>
      <c r="O893" s="24"/>
      <c r="P893" s="23"/>
      <c r="Q893" s="23"/>
      <c r="R893" s="23"/>
      <c r="S893" s="23"/>
      <c r="T893" s="23"/>
      <c r="U893" s="23"/>
      <c r="V893" s="23"/>
      <c r="W893" s="23"/>
      <c r="X893" s="23"/>
      <c r="Y893" s="23"/>
      <c r="Z893" s="23"/>
      <c r="AA893" s="23"/>
      <c r="AB893" s="23"/>
      <c r="AC893" s="23"/>
      <c r="AD893" s="23"/>
      <c r="AE893" s="23"/>
      <c r="AF893" s="23"/>
      <c r="AG893" s="23"/>
      <c r="AH893" s="23"/>
      <c r="AI893" s="23"/>
      <c r="AJ893" s="23"/>
      <c r="AK893" s="23"/>
      <c r="AL893" s="23"/>
      <c r="AM893" s="23"/>
      <c r="AN893" s="23"/>
      <c r="AO893" s="23"/>
    </row>
    <row r="894" spans="4:41" x14ac:dyDescent="0.25">
      <c r="D894" s="25"/>
      <c r="E894" s="25"/>
      <c r="H894" s="23"/>
      <c r="I894" s="23"/>
      <c r="J894" s="96"/>
      <c r="K894" s="24"/>
      <c r="L894" s="23"/>
      <c r="M894" s="23"/>
      <c r="N894" s="25"/>
      <c r="O894" s="24"/>
      <c r="P894" s="23"/>
      <c r="Q894" s="23"/>
      <c r="R894" s="23"/>
      <c r="S894" s="23"/>
      <c r="T894" s="23"/>
      <c r="U894" s="23"/>
      <c r="V894" s="23"/>
      <c r="W894" s="23"/>
      <c r="X894" s="23"/>
      <c r="Y894" s="23"/>
      <c r="Z894" s="23"/>
      <c r="AA894" s="23"/>
      <c r="AB894" s="23"/>
      <c r="AC894" s="23"/>
      <c r="AD894" s="23"/>
      <c r="AE894" s="23"/>
      <c r="AF894" s="23"/>
      <c r="AG894" s="23"/>
      <c r="AH894" s="23"/>
      <c r="AI894" s="23"/>
      <c r="AJ894" s="23"/>
      <c r="AK894" s="23"/>
      <c r="AL894" s="23"/>
      <c r="AM894" s="23"/>
      <c r="AN894" s="23"/>
      <c r="AO894" s="23"/>
    </row>
    <row r="895" spans="4:41" x14ac:dyDescent="0.25">
      <c r="D895" s="25"/>
      <c r="E895" s="25"/>
      <c r="H895" s="23"/>
      <c r="I895" s="23"/>
      <c r="J895" s="96"/>
      <c r="K895" s="24"/>
      <c r="L895" s="23"/>
      <c r="M895" s="23"/>
      <c r="N895" s="25"/>
      <c r="O895" s="24"/>
      <c r="P895" s="23"/>
      <c r="Q895" s="23"/>
      <c r="R895" s="23"/>
      <c r="S895" s="23"/>
      <c r="T895" s="23"/>
      <c r="U895" s="23"/>
      <c r="V895" s="23"/>
      <c r="W895" s="23"/>
      <c r="X895" s="23"/>
      <c r="Y895" s="23"/>
      <c r="Z895" s="23"/>
      <c r="AA895" s="23"/>
      <c r="AB895" s="23"/>
      <c r="AC895" s="23"/>
      <c r="AD895" s="23"/>
      <c r="AE895" s="23"/>
      <c r="AF895" s="23"/>
      <c r="AG895" s="23"/>
      <c r="AH895" s="23"/>
      <c r="AI895" s="23"/>
      <c r="AJ895" s="23"/>
      <c r="AK895" s="23"/>
      <c r="AL895" s="23"/>
      <c r="AM895" s="23"/>
      <c r="AN895" s="23"/>
      <c r="AO895" s="23"/>
    </row>
    <row r="896" spans="4:41" x14ac:dyDescent="0.25">
      <c r="D896" s="25"/>
      <c r="E896" s="25"/>
      <c r="H896" s="23"/>
      <c r="I896" s="23"/>
      <c r="J896" s="96"/>
      <c r="K896" s="24"/>
      <c r="L896" s="23"/>
      <c r="M896" s="23"/>
      <c r="N896" s="25"/>
      <c r="O896" s="24"/>
      <c r="P896" s="23"/>
      <c r="Q896" s="23"/>
      <c r="R896" s="23"/>
      <c r="S896" s="23"/>
      <c r="T896" s="23"/>
      <c r="U896" s="23"/>
      <c r="V896" s="23"/>
      <c r="W896" s="23"/>
      <c r="X896" s="23"/>
      <c r="Y896" s="23"/>
      <c r="Z896" s="23"/>
      <c r="AA896" s="23"/>
      <c r="AB896" s="23"/>
      <c r="AC896" s="23"/>
      <c r="AD896" s="23"/>
      <c r="AE896" s="23"/>
      <c r="AF896" s="23"/>
      <c r="AG896" s="23"/>
      <c r="AH896" s="23"/>
      <c r="AI896" s="23"/>
      <c r="AJ896" s="23"/>
      <c r="AK896" s="23"/>
      <c r="AL896" s="23"/>
      <c r="AM896" s="23"/>
      <c r="AN896" s="23"/>
      <c r="AO896" s="23"/>
    </row>
    <row r="897" spans="4:41" x14ac:dyDescent="0.25">
      <c r="D897" s="25"/>
      <c r="E897" s="25"/>
      <c r="H897" s="23"/>
      <c r="I897" s="23"/>
      <c r="J897" s="96"/>
      <c r="K897" s="24"/>
      <c r="L897" s="23"/>
      <c r="M897" s="23"/>
      <c r="N897" s="25"/>
      <c r="O897" s="24"/>
      <c r="P897" s="23"/>
      <c r="Q897" s="23"/>
      <c r="R897" s="23"/>
      <c r="S897" s="23"/>
      <c r="T897" s="23"/>
      <c r="U897" s="23"/>
      <c r="V897" s="23"/>
      <c r="W897" s="23"/>
      <c r="X897" s="23"/>
      <c r="Y897" s="23"/>
      <c r="Z897" s="23"/>
      <c r="AA897" s="23"/>
      <c r="AB897" s="23"/>
      <c r="AC897" s="23"/>
      <c r="AD897" s="23"/>
      <c r="AE897" s="23"/>
      <c r="AF897" s="23"/>
      <c r="AG897" s="23"/>
      <c r="AH897" s="23"/>
      <c r="AI897" s="23"/>
      <c r="AJ897" s="23"/>
      <c r="AK897" s="23"/>
      <c r="AL897" s="23"/>
      <c r="AM897" s="23"/>
      <c r="AN897" s="23"/>
      <c r="AO897" s="23"/>
    </row>
    <row r="898" spans="4:41" x14ac:dyDescent="0.25">
      <c r="D898" s="25"/>
      <c r="E898" s="25"/>
      <c r="H898" s="23"/>
      <c r="I898" s="23"/>
      <c r="J898" s="96"/>
      <c r="K898" s="24"/>
      <c r="L898" s="23"/>
      <c r="M898" s="23"/>
      <c r="N898" s="25"/>
      <c r="O898" s="24"/>
      <c r="P898" s="23"/>
      <c r="Q898" s="23"/>
      <c r="R898" s="23"/>
      <c r="S898" s="23"/>
      <c r="T898" s="23"/>
      <c r="U898" s="23"/>
      <c r="V898" s="23"/>
      <c r="W898" s="23"/>
      <c r="X898" s="23"/>
      <c r="Y898" s="23"/>
      <c r="Z898" s="23"/>
      <c r="AA898" s="23"/>
      <c r="AB898" s="23"/>
      <c r="AC898" s="23"/>
      <c r="AD898" s="23"/>
      <c r="AE898" s="23"/>
      <c r="AF898" s="23"/>
      <c r="AG898" s="23"/>
      <c r="AH898" s="23"/>
      <c r="AI898" s="23"/>
      <c r="AJ898" s="23"/>
      <c r="AK898" s="23"/>
      <c r="AL898" s="23"/>
      <c r="AM898" s="23"/>
      <c r="AN898" s="23"/>
      <c r="AO898" s="23"/>
    </row>
    <row r="899" spans="4:41" x14ac:dyDescent="0.25">
      <c r="D899" s="25"/>
      <c r="E899" s="25"/>
      <c r="H899" s="23"/>
      <c r="I899" s="23"/>
      <c r="J899" s="96"/>
      <c r="K899" s="24"/>
      <c r="L899" s="23"/>
      <c r="M899" s="23"/>
      <c r="N899" s="25"/>
      <c r="O899" s="24"/>
      <c r="P899" s="23"/>
      <c r="Q899" s="23"/>
      <c r="R899" s="23"/>
      <c r="S899" s="23"/>
      <c r="T899" s="23"/>
      <c r="U899" s="23"/>
      <c r="V899" s="23"/>
      <c r="W899" s="23"/>
      <c r="X899" s="23"/>
      <c r="Y899" s="23"/>
      <c r="Z899" s="23"/>
      <c r="AA899" s="23"/>
      <c r="AB899" s="23"/>
      <c r="AC899" s="23"/>
      <c r="AD899" s="23"/>
      <c r="AE899" s="23"/>
      <c r="AF899" s="23"/>
      <c r="AG899" s="23"/>
      <c r="AH899" s="23"/>
      <c r="AI899" s="23"/>
      <c r="AJ899" s="23"/>
      <c r="AK899" s="23"/>
      <c r="AL899" s="23"/>
      <c r="AM899" s="23"/>
      <c r="AN899" s="23"/>
      <c r="AO899" s="23"/>
    </row>
    <row r="900" spans="4:41" x14ac:dyDescent="0.25">
      <c r="D900" s="25"/>
      <c r="E900" s="25"/>
      <c r="H900" s="23"/>
      <c r="I900" s="23"/>
      <c r="J900" s="96"/>
      <c r="K900" s="24"/>
      <c r="L900" s="23"/>
      <c r="M900" s="23"/>
      <c r="N900" s="25"/>
      <c r="O900" s="24"/>
      <c r="P900" s="23"/>
      <c r="Q900" s="23"/>
      <c r="R900" s="23"/>
      <c r="S900" s="23"/>
      <c r="T900" s="23"/>
      <c r="U900" s="23"/>
      <c r="V900" s="23"/>
      <c r="W900" s="23"/>
      <c r="X900" s="23"/>
      <c r="Y900" s="23"/>
      <c r="Z900" s="23"/>
      <c r="AA900" s="23"/>
      <c r="AB900" s="23"/>
      <c r="AC900" s="23"/>
      <c r="AD900" s="23"/>
      <c r="AE900" s="23"/>
      <c r="AF900" s="23"/>
      <c r="AG900" s="23"/>
      <c r="AH900" s="23"/>
      <c r="AI900" s="23"/>
      <c r="AJ900" s="23"/>
      <c r="AK900" s="23"/>
      <c r="AL900" s="23"/>
      <c r="AM900" s="23"/>
      <c r="AN900" s="23"/>
      <c r="AO900" s="23"/>
    </row>
    <row r="901" spans="4:41" x14ac:dyDescent="0.25">
      <c r="D901" s="25"/>
      <c r="E901" s="25"/>
      <c r="H901" s="23"/>
      <c r="I901" s="23"/>
      <c r="J901" s="96"/>
      <c r="K901" s="24"/>
      <c r="L901" s="23"/>
      <c r="M901" s="23"/>
      <c r="N901" s="25"/>
      <c r="O901" s="24"/>
      <c r="P901" s="23"/>
      <c r="Q901" s="23"/>
      <c r="R901" s="23"/>
      <c r="S901" s="23"/>
      <c r="T901" s="23"/>
      <c r="U901" s="23"/>
      <c r="V901" s="23"/>
      <c r="W901" s="23"/>
      <c r="X901" s="23"/>
      <c r="Y901" s="23"/>
      <c r="Z901" s="23"/>
      <c r="AA901" s="23"/>
      <c r="AB901" s="23"/>
      <c r="AC901" s="23"/>
      <c r="AD901" s="23"/>
      <c r="AE901" s="23"/>
      <c r="AF901" s="23"/>
      <c r="AG901" s="23"/>
      <c r="AH901" s="23"/>
      <c r="AI901" s="23"/>
      <c r="AJ901" s="23"/>
      <c r="AK901" s="23"/>
      <c r="AL901" s="23"/>
      <c r="AM901" s="23"/>
      <c r="AN901" s="23"/>
      <c r="AO901" s="23"/>
    </row>
    <row r="902" spans="4:41" x14ac:dyDescent="0.25">
      <c r="D902" s="25"/>
      <c r="E902" s="25"/>
      <c r="H902" s="23"/>
      <c r="I902" s="23"/>
      <c r="J902" s="96"/>
      <c r="K902" s="24"/>
      <c r="L902" s="23"/>
      <c r="M902" s="23"/>
      <c r="N902" s="25"/>
      <c r="O902" s="24"/>
      <c r="P902" s="23"/>
      <c r="Q902" s="23"/>
      <c r="R902" s="23"/>
      <c r="S902" s="23"/>
      <c r="T902" s="23"/>
      <c r="U902" s="23"/>
      <c r="V902" s="23"/>
      <c r="W902" s="23"/>
      <c r="X902" s="23"/>
      <c r="Y902" s="23"/>
      <c r="Z902" s="23"/>
      <c r="AA902" s="23"/>
      <c r="AB902" s="23"/>
      <c r="AC902" s="23"/>
      <c r="AD902" s="23"/>
      <c r="AE902" s="23"/>
      <c r="AF902" s="23"/>
      <c r="AG902" s="23"/>
      <c r="AH902" s="23"/>
      <c r="AI902" s="23"/>
      <c r="AJ902" s="23"/>
      <c r="AK902" s="23"/>
      <c r="AL902" s="23"/>
      <c r="AM902" s="23"/>
      <c r="AN902" s="23"/>
      <c r="AO902" s="23"/>
    </row>
    <row r="903" spans="4:41" x14ac:dyDescent="0.25">
      <c r="D903" s="25"/>
      <c r="E903" s="25"/>
      <c r="H903" s="23"/>
      <c r="I903" s="23"/>
      <c r="J903" s="96"/>
      <c r="K903" s="24"/>
      <c r="L903" s="23"/>
      <c r="M903" s="23"/>
      <c r="N903" s="25"/>
      <c r="O903" s="24"/>
      <c r="P903" s="23"/>
      <c r="Q903" s="23"/>
      <c r="R903" s="23"/>
      <c r="S903" s="23"/>
      <c r="T903" s="23"/>
      <c r="U903" s="23"/>
      <c r="V903" s="23"/>
      <c r="W903" s="23"/>
      <c r="X903" s="23"/>
      <c r="Y903" s="23"/>
      <c r="Z903" s="23"/>
      <c r="AA903" s="23"/>
      <c r="AB903" s="23"/>
      <c r="AC903" s="23"/>
      <c r="AD903" s="23"/>
      <c r="AE903" s="23"/>
      <c r="AF903" s="23"/>
      <c r="AG903" s="23"/>
      <c r="AH903" s="23"/>
      <c r="AI903" s="23"/>
      <c r="AJ903" s="23"/>
      <c r="AK903" s="23"/>
      <c r="AL903" s="23"/>
      <c r="AM903" s="23"/>
      <c r="AN903" s="23"/>
      <c r="AO903" s="23"/>
    </row>
    <row r="904" spans="4:41" x14ac:dyDescent="0.25">
      <c r="D904" s="25"/>
      <c r="E904" s="25"/>
      <c r="H904" s="23"/>
      <c r="I904" s="23"/>
      <c r="J904" s="96"/>
      <c r="K904" s="24"/>
      <c r="L904" s="23"/>
      <c r="M904" s="23"/>
      <c r="N904" s="25"/>
      <c r="O904" s="24"/>
      <c r="P904" s="23"/>
      <c r="Q904" s="23"/>
      <c r="R904" s="23"/>
      <c r="S904" s="23"/>
      <c r="T904" s="23"/>
      <c r="U904" s="23"/>
      <c r="V904" s="23"/>
      <c r="W904" s="23"/>
      <c r="X904" s="23"/>
      <c r="Y904" s="23"/>
      <c r="Z904" s="23"/>
      <c r="AA904" s="23"/>
      <c r="AB904" s="23"/>
      <c r="AC904" s="23"/>
      <c r="AD904" s="23"/>
      <c r="AE904" s="23"/>
      <c r="AF904" s="23"/>
      <c r="AG904" s="23"/>
      <c r="AH904" s="23"/>
      <c r="AI904" s="23"/>
      <c r="AJ904" s="23"/>
      <c r="AK904" s="23"/>
      <c r="AL904" s="23"/>
      <c r="AM904" s="23"/>
      <c r="AN904" s="23"/>
      <c r="AO904" s="23"/>
    </row>
    <row r="905" spans="4:41" x14ac:dyDescent="0.25">
      <c r="D905" s="25"/>
      <c r="E905" s="25"/>
      <c r="H905" s="23"/>
      <c r="I905" s="23"/>
      <c r="J905" s="96"/>
      <c r="K905" s="24"/>
      <c r="L905" s="23"/>
      <c r="M905" s="23"/>
      <c r="N905" s="25"/>
      <c r="O905" s="24"/>
      <c r="P905" s="23"/>
      <c r="Q905" s="23"/>
      <c r="R905" s="23"/>
      <c r="S905" s="23"/>
      <c r="T905" s="23"/>
      <c r="U905" s="23"/>
      <c r="V905" s="23"/>
      <c r="W905" s="23"/>
      <c r="X905" s="23"/>
      <c r="Y905" s="23"/>
      <c r="Z905" s="23"/>
      <c r="AA905" s="23"/>
      <c r="AB905" s="23"/>
      <c r="AC905" s="23"/>
      <c r="AD905" s="23"/>
      <c r="AE905" s="23"/>
      <c r="AF905" s="23"/>
      <c r="AG905" s="23"/>
      <c r="AH905" s="23"/>
      <c r="AI905" s="23"/>
      <c r="AJ905" s="23"/>
      <c r="AK905" s="23"/>
      <c r="AL905" s="23"/>
      <c r="AM905" s="23"/>
      <c r="AN905" s="23"/>
      <c r="AO905" s="23"/>
    </row>
    <row r="906" spans="4:41" x14ac:dyDescent="0.25">
      <c r="D906" s="25"/>
      <c r="E906" s="25"/>
      <c r="H906" s="23"/>
      <c r="I906" s="23"/>
      <c r="J906" s="96"/>
      <c r="K906" s="24"/>
      <c r="L906" s="23"/>
      <c r="M906" s="23"/>
      <c r="N906" s="25"/>
      <c r="O906" s="24"/>
      <c r="P906" s="23"/>
      <c r="Q906" s="23"/>
      <c r="R906" s="23"/>
      <c r="S906" s="23"/>
      <c r="T906" s="23"/>
      <c r="U906" s="23"/>
      <c r="V906" s="23"/>
      <c r="W906" s="23"/>
      <c r="X906" s="23"/>
      <c r="Y906" s="23"/>
      <c r="Z906" s="23"/>
      <c r="AA906" s="23"/>
      <c r="AB906" s="23"/>
      <c r="AC906" s="23"/>
      <c r="AD906" s="23"/>
      <c r="AE906" s="23"/>
      <c r="AF906" s="23"/>
      <c r="AG906" s="23"/>
      <c r="AH906" s="23"/>
      <c r="AI906" s="23"/>
      <c r="AJ906" s="23"/>
      <c r="AK906" s="23"/>
      <c r="AL906" s="23"/>
      <c r="AM906" s="23"/>
      <c r="AN906" s="23"/>
      <c r="AO906" s="23"/>
    </row>
    <row r="907" spans="4:41" x14ac:dyDescent="0.25">
      <c r="D907" s="25"/>
      <c r="E907" s="25"/>
      <c r="H907" s="23"/>
      <c r="I907" s="23"/>
      <c r="J907" s="96"/>
      <c r="K907" s="24"/>
      <c r="L907" s="23"/>
      <c r="M907" s="23"/>
      <c r="N907" s="25"/>
      <c r="O907" s="24"/>
      <c r="P907" s="23"/>
      <c r="Q907" s="23"/>
      <c r="R907" s="23"/>
      <c r="S907" s="23"/>
      <c r="T907" s="23"/>
      <c r="U907" s="23"/>
      <c r="V907" s="23"/>
      <c r="W907" s="23"/>
      <c r="X907" s="23"/>
      <c r="Y907" s="23"/>
      <c r="Z907" s="23"/>
      <c r="AA907" s="23"/>
      <c r="AB907" s="23"/>
      <c r="AC907" s="23"/>
      <c r="AD907" s="23"/>
      <c r="AE907" s="23"/>
      <c r="AF907" s="23"/>
      <c r="AG907" s="23"/>
      <c r="AH907" s="23"/>
      <c r="AI907" s="23"/>
      <c r="AJ907" s="23"/>
      <c r="AK907" s="23"/>
      <c r="AL907" s="23"/>
      <c r="AM907" s="23"/>
      <c r="AN907" s="23"/>
      <c r="AO907" s="23"/>
    </row>
    <row r="908" spans="4:41" x14ac:dyDescent="0.25">
      <c r="D908" s="25"/>
      <c r="E908" s="25"/>
      <c r="H908" s="23"/>
      <c r="I908" s="23"/>
      <c r="J908" s="96"/>
      <c r="K908" s="24"/>
      <c r="L908" s="23"/>
      <c r="M908" s="23"/>
      <c r="N908" s="25"/>
      <c r="O908" s="24"/>
      <c r="P908" s="23"/>
      <c r="Q908" s="23"/>
      <c r="R908" s="23"/>
      <c r="S908" s="23"/>
      <c r="T908" s="23"/>
      <c r="U908" s="23"/>
      <c r="V908" s="23"/>
      <c r="W908" s="23"/>
      <c r="X908" s="23"/>
      <c r="Y908" s="23"/>
      <c r="Z908" s="23"/>
      <c r="AA908" s="23"/>
      <c r="AB908" s="23"/>
      <c r="AC908" s="23"/>
      <c r="AD908" s="23"/>
      <c r="AE908" s="23"/>
      <c r="AF908" s="23"/>
      <c r="AG908" s="23"/>
      <c r="AH908" s="23"/>
      <c r="AI908" s="23"/>
      <c r="AJ908" s="23"/>
      <c r="AK908" s="23"/>
      <c r="AL908" s="23"/>
      <c r="AM908" s="23"/>
      <c r="AN908" s="23"/>
      <c r="AO908" s="23"/>
    </row>
    <row r="909" spans="4:41" x14ac:dyDescent="0.25">
      <c r="D909" s="25"/>
      <c r="E909" s="25"/>
      <c r="H909" s="23"/>
      <c r="I909" s="23"/>
      <c r="J909" s="96"/>
      <c r="K909" s="24"/>
      <c r="L909" s="23"/>
      <c r="M909" s="23"/>
      <c r="N909" s="25"/>
      <c r="O909" s="24"/>
      <c r="P909" s="23"/>
      <c r="Q909" s="23"/>
      <c r="R909" s="23"/>
      <c r="S909" s="23"/>
      <c r="T909" s="23"/>
      <c r="U909" s="23"/>
      <c r="V909" s="23"/>
      <c r="W909" s="23"/>
      <c r="X909" s="23"/>
      <c r="Y909" s="23"/>
      <c r="Z909" s="23"/>
      <c r="AA909" s="23"/>
      <c r="AB909" s="23"/>
      <c r="AC909" s="23"/>
      <c r="AD909" s="23"/>
      <c r="AE909" s="23"/>
      <c r="AF909" s="23"/>
      <c r="AG909" s="23"/>
      <c r="AH909" s="23"/>
      <c r="AI909" s="23"/>
      <c r="AJ909" s="23"/>
      <c r="AK909" s="23"/>
      <c r="AL909" s="23"/>
      <c r="AM909" s="23"/>
      <c r="AN909" s="23"/>
      <c r="AO909" s="23"/>
    </row>
    <row r="910" spans="4:41" x14ac:dyDescent="0.25">
      <c r="D910" s="25"/>
      <c r="E910" s="25"/>
      <c r="H910" s="23"/>
      <c r="I910" s="23"/>
      <c r="J910" s="96"/>
      <c r="K910" s="24"/>
      <c r="L910" s="23"/>
      <c r="M910" s="23"/>
      <c r="N910" s="25"/>
      <c r="O910" s="24"/>
      <c r="P910" s="23"/>
      <c r="Q910" s="23"/>
      <c r="R910" s="23"/>
      <c r="S910" s="23"/>
      <c r="T910" s="23"/>
      <c r="U910" s="23"/>
      <c r="V910" s="23"/>
      <c r="W910" s="23"/>
      <c r="X910" s="23"/>
      <c r="Y910" s="23"/>
      <c r="Z910" s="23"/>
      <c r="AA910" s="23"/>
      <c r="AB910" s="23"/>
      <c r="AC910" s="23"/>
      <c r="AD910" s="23"/>
      <c r="AE910" s="23"/>
      <c r="AF910" s="23"/>
      <c r="AG910" s="23"/>
      <c r="AH910" s="23"/>
      <c r="AI910" s="23"/>
      <c r="AJ910" s="23"/>
      <c r="AK910" s="23"/>
      <c r="AL910" s="23"/>
      <c r="AM910" s="23"/>
      <c r="AN910" s="23"/>
      <c r="AO910" s="23"/>
    </row>
    <row r="911" spans="4:41" x14ac:dyDescent="0.25">
      <c r="D911" s="25"/>
      <c r="E911" s="25"/>
      <c r="H911" s="23"/>
      <c r="I911" s="23"/>
      <c r="J911" s="96"/>
      <c r="K911" s="24"/>
      <c r="L911" s="23"/>
      <c r="M911" s="23"/>
      <c r="N911" s="25"/>
      <c r="O911" s="24"/>
      <c r="P911" s="23"/>
      <c r="Q911" s="23"/>
      <c r="R911" s="23"/>
      <c r="S911" s="23"/>
      <c r="T911" s="23"/>
      <c r="U911" s="23"/>
      <c r="V911" s="23"/>
      <c r="W911" s="23"/>
      <c r="X911" s="23"/>
      <c r="Y911" s="23"/>
      <c r="Z911" s="23"/>
      <c r="AA911" s="23"/>
      <c r="AB911" s="23"/>
      <c r="AC911" s="23"/>
      <c r="AD911" s="23"/>
      <c r="AE911" s="23"/>
      <c r="AF911" s="23"/>
      <c r="AG911" s="23"/>
      <c r="AH911" s="23"/>
      <c r="AI911" s="23"/>
      <c r="AJ911" s="23"/>
      <c r="AK911" s="23"/>
      <c r="AL911" s="23"/>
      <c r="AM911" s="23"/>
      <c r="AN911" s="23"/>
      <c r="AO911" s="23"/>
    </row>
    <row r="912" spans="4:41" x14ac:dyDescent="0.25">
      <c r="D912" s="25"/>
      <c r="E912" s="25"/>
      <c r="H912" s="23"/>
      <c r="I912" s="23"/>
      <c r="J912" s="96"/>
      <c r="K912" s="24"/>
      <c r="L912" s="23"/>
      <c r="M912" s="23"/>
      <c r="N912" s="25"/>
      <c r="O912" s="24"/>
      <c r="P912" s="23"/>
      <c r="Q912" s="23"/>
      <c r="R912" s="23"/>
      <c r="S912" s="23"/>
      <c r="T912" s="23"/>
      <c r="U912" s="23"/>
      <c r="V912" s="23"/>
      <c r="W912" s="23"/>
      <c r="X912" s="23"/>
      <c r="Y912" s="23"/>
      <c r="Z912" s="23"/>
      <c r="AA912" s="23"/>
      <c r="AB912" s="23"/>
      <c r="AC912" s="23"/>
      <c r="AD912" s="23"/>
      <c r="AE912" s="23"/>
      <c r="AF912" s="23"/>
      <c r="AG912" s="23"/>
      <c r="AH912" s="23"/>
      <c r="AI912" s="23"/>
      <c r="AJ912" s="23"/>
      <c r="AK912" s="23"/>
      <c r="AL912" s="23"/>
      <c r="AM912" s="23"/>
      <c r="AN912" s="23"/>
      <c r="AO912" s="23"/>
    </row>
    <row r="913" spans="4:41" x14ac:dyDescent="0.25">
      <c r="D913" s="25"/>
      <c r="E913" s="25"/>
      <c r="H913" s="23"/>
      <c r="I913" s="23"/>
      <c r="J913" s="96"/>
      <c r="K913" s="24"/>
      <c r="L913" s="23"/>
      <c r="M913" s="23"/>
      <c r="N913" s="25"/>
      <c r="O913" s="24"/>
      <c r="P913" s="23"/>
      <c r="Q913" s="23"/>
      <c r="R913" s="23"/>
      <c r="S913" s="23"/>
      <c r="T913" s="23"/>
      <c r="U913" s="23"/>
      <c r="V913" s="23"/>
      <c r="W913" s="23"/>
      <c r="X913" s="23"/>
      <c r="Y913" s="23"/>
      <c r="Z913" s="23"/>
      <c r="AA913" s="23"/>
      <c r="AB913" s="23"/>
      <c r="AC913" s="23"/>
      <c r="AD913" s="23"/>
      <c r="AE913" s="23"/>
      <c r="AF913" s="23"/>
      <c r="AG913" s="23"/>
      <c r="AH913" s="23"/>
      <c r="AI913" s="23"/>
      <c r="AJ913" s="23"/>
      <c r="AK913" s="23"/>
      <c r="AL913" s="23"/>
      <c r="AM913" s="23"/>
      <c r="AN913" s="23"/>
      <c r="AO913" s="23"/>
    </row>
    <row r="914" spans="4:41" x14ac:dyDescent="0.25">
      <c r="D914" s="25"/>
      <c r="E914" s="25"/>
      <c r="H914" s="23"/>
      <c r="I914" s="23"/>
      <c r="J914" s="96"/>
      <c r="K914" s="24"/>
      <c r="L914" s="23"/>
      <c r="M914" s="23"/>
      <c r="N914" s="25"/>
      <c r="O914" s="24"/>
      <c r="P914" s="23"/>
      <c r="Q914" s="23"/>
      <c r="R914" s="23"/>
      <c r="S914" s="23"/>
      <c r="T914" s="23"/>
      <c r="U914" s="23"/>
      <c r="V914" s="23"/>
      <c r="W914" s="23"/>
      <c r="X914" s="23"/>
      <c r="Y914" s="23"/>
      <c r="Z914" s="23"/>
      <c r="AA914" s="23"/>
      <c r="AB914" s="23"/>
      <c r="AC914" s="23"/>
      <c r="AD914" s="23"/>
      <c r="AE914" s="23"/>
      <c r="AF914" s="23"/>
      <c r="AG914" s="23"/>
      <c r="AH914" s="23"/>
      <c r="AI914" s="23"/>
      <c r="AJ914" s="23"/>
      <c r="AK914" s="23"/>
      <c r="AL914" s="23"/>
      <c r="AM914" s="23"/>
      <c r="AN914" s="23"/>
      <c r="AO914" s="23"/>
    </row>
    <row r="915" spans="4:41" x14ac:dyDescent="0.25">
      <c r="D915" s="25"/>
      <c r="E915" s="25"/>
      <c r="H915" s="23"/>
      <c r="I915" s="23"/>
      <c r="J915" s="96"/>
      <c r="K915" s="24"/>
      <c r="L915" s="23"/>
      <c r="M915" s="23"/>
      <c r="N915" s="25"/>
      <c r="O915" s="24"/>
      <c r="P915" s="23"/>
      <c r="Q915" s="23"/>
      <c r="R915" s="23"/>
      <c r="S915" s="23"/>
      <c r="T915" s="23"/>
      <c r="U915" s="23"/>
      <c r="V915" s="23"/>
      <c r="W915" s="23"/>
      <c r="X915" s="23"/>
      <c r="Y915" s="23"/>
      <c r="Z915" s="23"/>
      <c r="AA915" s="23"/>
      <c r="AB915" s="23"/>
      <c r="AC915" s="23"/>
      <c r="AD915" s="23"/>
      <c r="AE915" s="23"/>
      <c r="AF915" s="23"/>
      <c r="AG915" s="23"/>
      <c r="AH915" s="23"/>
      <c r="AI915" s="23"/>
      <c r="AJ915" s="23"/>
      <c r="AK915" s="23"/>
      <c r="AL915" s="23"/>
      <c r="AM915" s="23"/>
      <c r="AN915" s="23"/>
      <c r="AO915" s="23"/>
    </row>
    <row r="916" spans="4:41" x14ac:dyDescent="0.25">
      <c r="D916" s="25"/>
      <c r="E916" s="25"/>
      <c r="H916" s="23"/>
      <c r="I916" s="23"/>
      <c r="J916" s="96"/>
      <c r="K916" s="24"/>
      <c r="L916" s="23"/>
      <c r="M916" s="23"/>
      <c r="N916" s="25"/>
      <c r="O916" s="24"/>
      <c r="P916" s="23"/>
      <c r="Q916" s="23"/>
      <c r="R916" s="23"/>
      <c r="S916" s="23"/>
      <c r="T916" s="23"/>
      <c r="U916" s="23"/>
      <c r="V916" s="23"/>
      <c r="W916" s="23"/>
      <c r="X916" s="23"/>
      <c r="Y916" s="23"/>
      <c r="Z916" s="23"/>
      <c r="AA916" s="23"/>
      <c r="AB916" s="23"/>
      <c r="AC916" s="23"/>
      <c r="AD916" s="23"/>
      <c r="AE916" s="23"/>
      <c r="AF916" s="23"/>
      <c r="AG916" s="23"/>
      <c r="AH916" s="23"/>
      <c r="AI916" s="23"/>
      <c r="AJ916" s="23"/>
      <c r="AK916" s="23"/>
      <c r="AL916" s="23"/>
      <c r="AM916" s="23"/>
      <c r="AN916" s="23"/>
      <c r="AO916" s="23"/>
    </row>
    <row r="917" spans="4:41" x14ac:dyDescent="0.25">
      <c r="D917" s="25"/>
      <c r="E917" s="25"/>
      <c r="H917" s="23"/>
      <c r="I917" s="23"/>
      <c r="J917" s="96"/>
      <c r="K917" s="24"/>
      <c r="L917" s="23"/>
      <c r="M917" s="23"/>
      <c r="N917" s="25"/>
      <c r="O917" s="24"/>
      <c r="P917" s="23"/>
      <c r="Q917" s="23"/>
      <c r="R917" s="23"/>
      <c r="S917" s="23"/>
      <c r="T917" s="23"/>
      <c r="U917" s="23"/>
      <c r="V917" s="23"/>
      <c r="W917" s="23"/>
      <c r="X917" s="23"/>
      <c r="Y917" s="23"/>
      <c r="Z917" s="23"/>
      <c r="AA917" s="23"/>
      <c r="AB917" s="23"/>
      <c r="AC917" s="23"/>
      <c r="AD917" s="23"/>
      <c r="AE917" s="23"/>
      <c r="AF917" s="23"/>
      <c r="AG917" s="23"/>
      <c r="AH917" s="23"/>
      <c r="AI917" s="23"/>
      <c r="AJ917" s="23"/>
      <c r="AK917" s="23"/>
      <c r="AL917" s="23"/>
      <c r="AM917" s="23"/>
      <c r="AN917" s="23"/>
      <c r="AO917" s="23"/>
    </row>
    <row r="918" spans="4:41" x14ac:dyDescent="0.25">
      <c r="D918" s="25"/>
      <c r="E918" s="25"/>
      <c r="H918" s="23"/>
      <c r="I918" s="23"/>
      <c r="J918" s="96"/>
      <c r="K918" s="24"/>
      <c r="L918" s="23"/>
      <c r="M918" s="23"/>
      <c r="N918" s="25"/>
      <c r="O918" s="24"/>
      <c r="P918" s="23"/>
      <c r="Q918" s="23"/>
      <c r="R918" s="23"/>
      <c r="S918" s="23"/>
      <c r="T918" s="23"/>
      <c r="U918" s="23"/>
      <c r="V918" s="23"/>
      <c r="W918" s="23"/>
      <c r="X918" s="23"/>
      <c r="Y918" s="23"/>
      <c r="Z918" s="23"/>
      <c r="AA918" s="23"/>
      <c r="AB918" s="23"/>
      <c r="AC918" s="23"/>
      <c r="AD918" s="23"/>
      <c r="AE918" s="23"/>
      <c r="AF918" s="23"/>
      <c r="AG918" s="23"/>
      <c r="AH918" s="23"/>
      <c r="AI918" s="23"/>
      <c r="AJ918" s="23"/>
      <c r="AK918" s="23"/>
      <c r="AL918" s="23"/>
      <c r="AM918" s="23"/>
      <c r="AN918" s="23"/>
      <c r="AO918" s="23"/>
    </row>
    <row r="919" spans="4:41" x14ac:dyDescent="0.25">
      <c r="D919" s="25"/>
      <c r="E919" s="25"/>
      <c r="H919" s="23"/>
      <c r="I919" s="23"/>
      <c r="J919" s="96"/>
      <c r="K919" s="24"/>
      <c r="L919" s="23"/>
      <c r="M919" s="23"/>
      <c r="N919" s="25"/>
      <c r="O919" s="24"/>
      <c r="P919" s="23"/>
      <c r="Q919" s="23"/>
      <c r="R919" s="23"/>
      <c r="S919" s="23"/>
      <c r="T919" s="23"/>
      <c r="U919" s="23"/>
      <c r="V919" s="23"/>
      <c r="W919" s="23"/>
      <c r="X919" s="23"/>
      <c r="Y919" s="23"/>
      <c r="Z919" s="23"/>
      <c r="AA919" s="23"/>
      <c r="AB919" s="23"/>
      <c r="AC919" s="23"/>
      <c r="AD919" s="23"/>
      <c r="AE919" s="23"/>
      <c r="AF919" s="23"/>
      <c r="AG919" s="23"/>
      <c r="AH919" s="23"/>
      <c r="AI919" s="23"/>
      <c r="AJ919" s="23"/>
      <c r="AK919" s="23"/>
      <c r="AL919" s="23"/>
      <c r="AM919" s="23"/>
      <c r="AN919" s="23"/>
      <c r="AO919" s="23"/>
    </row>
    <row r="920" spans="4:41" x14ac:dyDescent="0.25">
      <c r="D920" s="25"/>
      <c r="E920" s="25"/>
      <c r="H920" s="23"/>
      <c r="I920" s="23"/>
      <c r="J920" s="96"/>
      <c r="K920" s="24"/>
      <c r="L920" s="23"/>
      <c r="M920" s="23"/>
      <c r="N920" s="25"/>
      <c r="O920" s="24"/>
      <c r="P920" s="23"/>
      <c r="Q920" s="23"/>
      <c r="R920" s="23"/>
      <c r="S920" s="23"/>
      <c r="T920" s="23"/>
      <c r="U920" s="23"/>
      <c r="V920" s="23"/>
      <c r="W920" s="23"/>
      <c r="X920" s="23"/>
      <c r="Y920" s="23"/>
      <c r="Z920" s="23"/>
      <c r="AA920" s="23"/>
      <c r="AB920" s="23"/>
      <c r="AC920" s="23"/>
      <c r="AD920" s="23"/>
      <c r="AE920" s="23"/>
      <c r="AF920" s="23"/>
      <c r="AG920" s="23"/>
      <c r="AH920" s="23"/>
      <c r="AI920" s="23"/>
      <c r="AJ920" s="23"/>
      <c r="AK920" s="23"/>
      <c r="AL920" s="23"/>
      <c r="AM920" s="23"/>
      <c r="AN920" s="23"/>
      <c r="AO920" s="23"/>
    </row>
    <row r="921" spans="4:41" x14ac:dyDescent="0.25">
      <c r="D921" s="25"/>
      <c r="E921" s="25"/>
      <c r="H921" s="23"/>
      <c r="I921" s="23"/>
      <c r="J921" s="96"/>
      <c r="K921" s="24"/>
      <c r="L921" s="23"/>
      <c r="M921" s="23"/>
      <c r="N921" s="25"/>
      <c r="O921" s="24"/>
      <c r="P921" s="23"/>
      <c r="Q921" s="23"/>
      <c r="R921" s="23"/>
      <c r="S921" s="23"/>
      <c r="T921" s="23"/>
      <c r="U921" s="23"/>
      <c r="V921" s="23"/>
      <c r="W921" s="23"/>
      <c r="X921" s="23"/>
      <c r="Y921" s="23"/>
      <c r="Z921" s="23"/>
      <c r="AA921" s="23"/>
      <c r="AB921" s="23"/>
      <c r="AC921" s="23"/>
      <c r="AD921" s="23"/>
      <c r="AE921" s="23"/>
      <c r="AF921" s="23"/>
      <c r="AG921" s="23"/>
      <c r="AH921" s="23"/>
      <c r="AI921" s="23"/>
      <c r="AJ921" s="23"/>
      <c r="AK921" s="23"/>
      <c r="AL921" s="23"/>
      <c r="AM921" s="23"/>
      <c r="AN921" s="23"/>
      <c r="AO921" s="23"/>
    </row>
    <row r="922" spans="4:41" x14ac:dyDescent="0.25">
      <c r="D922" s="25"/>
      <c r="E922" s="25"/>
      <c r="H922" s="23"/>
      <c r="I922" s="23"/>
      <c r="J922" s="96"/>
      <c r="K922" s="24"/>
      <c r="L922" s="23"/>
      <c r="M922" s="23"/>
      <c r="N922" s="25"/>
      <c r="O922" s="24"/>
      <c r="P922" s="23"/>
      <c r="Q922" s="23"/>
      <c r="R922" s="23"/>
      <c r="S922" s="23"/>
      <c r="T922" s="23"/>
      <c r="U922" s="23"/>
      <c r="V922" s="23"/>
      <c r="W922" s="23"/>
      <c r="X922" s="23"/>
      <c r="Y922" s="23"/>
      <c r="Z922" s="23"/>
      <c r="AA922" s="23"/>
      <c r="AB922" s="23"/>
      <c r="AC922" s="23"/>
      <c r="AD922" s="23"/>
      <c r="AE922" s="23"/>
      <c r="AF922" s="23"/>
      <c r="AG922" s="23"/>
      <c r="AH922" s="23"/>
      <c r="AI922" s="23"/>
      <c r="AJ922" s="23"/>
      <c r="AK922" s="23"/>
      <c r="AL922" s="23"/>
      <c r="AM922" s="23"/>
      <c r="AN922" s="23"/>
      <c r="AO922" s="23"/>
    </row>
    <row r="923" spans="4:41" x14ac:dyDescent="0.25">
      <c r="D923" s="25"/>
      <c r="E923" s="25"/>
      <c r="H923" s="23"/>
      <c r="I923" s="23"/>
      <c r="J923" s="96"/>
      <c r="K923" s="24"/>
      <c r="L923" s="23"/>
      <c r="M923" s="23"/>
      <c r="N923" s="25"/>
      <c r="O923" s="24"/>
      <c r="P923" s="23"/>
      <c r="Q923" s="23"/>
      <c r="R923" s="23"/>
      <c r="S923" s="23"/>
      <c r="T923" s="23"/>
      <c r="U923" s="23"/>
      <c r="V923" s="23"/>
      <c r="W923" s="23"/>
      <c r="X923" s="23"/>
      <c r="Y923" s="23"/>
      <c r="Z923" s="23"/>
      <c r="AA923" s="23"/>
      <c r="AB923" s="23"/>
      <c r="AC923" s="23"/>
      <c r="AD923" s="23"/>
      <c r="AE923" s="23"/>
      <c r="AF923" s="23"/>
      <c r="AG923" s="23"/>
      <c r="AH923" s="23"/>
      <c r="AI923" s="23"/>
      <c r="AJ923" s="23"/>
      <c r="AK923" s="23"/>
      <c r="AL923" s="23"/>
      <c r="AM923" s="23"/>
      <c r="AN923" s="23"/>
      <c r="AO923" s="23"/>
    </row>
    <row r="924" spans="4:41" x14ac:dyDescent="0.25">
      <c r="D924" s="25"/>
      <c r="E924" s="25"/>
      <c r="H924" s="23"/>
      <c r="I924" s="23"/>
      <c r="J924" s="96"/>
      <c r="K924" s="24"/>
      <c r="L924" s="23"/>
      <c r="M924" s="23"/>
      <c r="N924" s="25"/>
      <c r="O924" s="24"/>
      <c r="P924" s="23"/>
      <c r="Q924" s="23"/>
      <c r="R924" s="23"/>
      <c r="S924" s="23"/>
      <c r="T924" s="23"/>
      <c r="U924" s="23"/>
      <c r="V924" s="23"/>
      <c r="W924" s="23"/>
      <c r="X924" s="23"/>
      <c r="Y924" s="23"/>
      <c r="Z924" s="23"/>
      <c r="AA924" s="23"/>
      <c r="AB924" s="23"/>
      <c r="AC924" s="23"/>
      <c r="AD924" s="23"/>
      <c r="AE924" s="23"/>
      <c r="AF924" s="23"/>
      <c r="AG924" s="23"/>
      <c r="AH924" s="23"/>
      <c r="AI924" s="23"/>
      <c r="AJ924" s="23"/>
      <c r="AK924" s="23"/>
      <c r="AL924" s="23"/>
      <c r="AM924" s="23"/>
      <c r="AN924" s="23"/>
      <c r="AO924" s="23"/>
    </row>
    <row r="925" spans="4:41" x14ac:dyDescent="0.25">
      <c r="D925" s="25"/>
      <c r="E925" s="25"/>
      <c r="H925" s="23"/>
      <c r="I925" s="23"/>
      <c r="J925" s="96"/>
      <c r="K925" s="24"/>
      <c r="L925" s="23"/>
      <c r="M925" s="23"/>
      <c r="N925" s="25"/>
      <c r="O925" s="24"/>
      <c r="P925" s="23"/>
      <c r="Q925" s="23"/>
      <c r="R925" s="23"/>
      <c r="S925" s="23"/>
      <c r="T925" s="23"/>
      <c r="U925" s="23"/>
      <c r="V925" s="23"/>
      <c r="W925" s="23"/>
      <c r="X925" s="23"/>
      <c r="Y925" s="23"/>
      <c r="Z925" s="23"/>
      <c r="AA925" s="23"/>
      <c r="AB925" s="23"/>
      <c r="AC925" s="23"/>
      <c r="AD925" s="23"/>
      <c r="AE925" s="23"/>
      <c r="AF925" s="23"/>
      <c r="AG925" s="23"/>
      <c r="AH925" s="23"/>
      <c r="AI925" s="23"/>
      <c r="AJ925" s="23"/>
      <c r="AK925" s="23"/>
      <c r="AL925" s="23"/>
      <c r="AM925" s="23"/>
      <c r="AN925" s="23"/>
      <c r="AO925" s="23"/>
    </row>
    <row r="926" spans="4:41" x14ac:dyDescent="0.25">
      <c r="D926" s="25"/>
      <c r="E926" s="25"/>
      <c r="H926" s="23"/>
      <c r="I926" s="23"/>
      <c r="J926" s="96"/>
      <c r="K926" s="24"/>
      <c r="L926" s="23"/>
      <c r="M926" s="23"/>
      <c r="N926" s="25"/>
      <c r="O926" s="24"/>
      <c r="P926" s="23"/>
      <c r="Q926" s="23"/>
      <c r="R926" s="23"/>
      <c r="S926" s="23"/>
      <c r="T926" s="23"/>
      <c r="U926" s="23"/>
      <c r="V926" s="23"/>
      <c r="W926" s="23"/>
      <c r="X926" s="23"/>
      <c r="Y926" s="23"/>
      <c r="Z926" s="23"/>
      <c r="AA926" s="23"/>
      <c r="AB926" s="23"/>
      <c r="AC926" s="23"/>
      <c r="AD926" s="23"/>
      <c r="AE926" s="23"/>
      <c r="AF926" s="23"/>
      <c r="AG926" s="23"/>
      <c r="AH926" s="23"/>
      <c r="AI926" s="23"/>
      <c r="AJ926" s="23"/>
      <c r="AK926" s="23"/>
      <c r="AL926" s="23"/>
      <c r="AM926" s="23"/>
      <c r="AN926" s="23"/>
      <c r="AO926" s="23"/>
    </row>
    <row r="927" spans="4:41" x14ac:dyDescent="0.25">
      <c r="D927" s="25"/>
      <c r="E927" s="25"/>
      <c r="H927" s="23"/>
      <c r="I927" s="23"/>
      <c r="J927" s="96"/>
      <c r="K927" s="24"/>
      <c r="L927" s="23"/>
      <c r="M927" s="23"/>
      <c r="N927" s="25"/>
      <c r="O927" s="24"/>
      <c r="P927" s="23"/>
      <c r="Q927" s="23"/>
      <c r="R927" s="23"/>
      <c r="S927" s="23"/>
      <c r="T927" s="23"/>
      <c r="U927" s="23"/>
      <c r="V927" s="23"/>
      <c r="W927" s="23"/>
      <c r="X927" s="23"/>
      <c r="Y927" s="23"/>
      <c r="Z927" s="23"/>
      <c r="AA927" s="23"/>
      <c r="AB927" s="23"/>
      <c r="AC927" s="23"/>
      <c r="AD927" s="23"/>
      <c r="AE927" s="23"/>
      <c r="AF927" s="23"/>
      <c r="AG927" s="23"/>
      <c r="AH927" s="23"/>
      <c r="AI927" s="23"/>
      <c r="AJ927" s="23"/>
      <c r="AK927" s="23"/>
      <c r="AL927" s="23"/>
      <c r="AM927" s="23"/>
      <c r="AN927" s="23"/>
      <c r="AO927" s="23"/>
    </row>
    <row r="928" spans="4:41" x14ac:dyDescent="0.25">
      <c r="D928" s="25"/>
      <c r="E928" s="25"/>
      <c r="H928" s="23"/>
      <c r="I928" s="23"/>
      <c r="J928" s="96"/>
      <c r="K928" s="24"/>
      <c r="L928" s="23"/>
      <c r="M928" s="23"/>
      <c r="N928" s="25"/>
      <c r="O928" s="24"/>
      <c r="P928" s="23"/>
      <c r="Q928" s="23"/>
      <c r="R928" s="23"/>
      <c r="S928" s="23"/>
      <c r="T928" s="23"/>
      <c r="U928" s="23"/>
      <c r="V928" s="23"/>
      <c r="W928" s="23"/>
      <c r="X928" s="23"/>
      <c r="Y928" s="23"/>
      <c r="Z928" s="23"/>
      <c r="AA928" s="23"/>
      <c r="AB928" s="23"/>
      <c r="AC928" s="23"/>
      <c r="AD928" s="23"/>
      <c r="AE928" s="23"/>
      <c r="AF928" s="23"/>
      <c r="AG928" s="23"/>
      <c r="AH928" s="23"/>
      <c r="AI928" s="23"/>
      <c r="AJ928" s="23"/>
      <c r="AK928" s="23"/>
      <c r="AL928" s="23"/>
      <c r="AM928" s="23"/>
      <c r="AN928" s="23"/>
      <c r="AO928" s="23"/>
    </row>
    <row r="929" spans="4:41" x14ac:dyDescent="0.25">
      <c r="D929" s="25"/>
      <c r="E929" s="25"/>
      <c r="H929" s="23"/>
      <c r="I929" s="23"/>
      <c r="J929" s="96"/>
      <c r="K929" s="24"/>
      <c r="L929" s="23"/>
      <c r="M929" s="23"/>
      <c r="N929" s="25"/>
      <c r="O929" s="24"/>
      <c r="P929" s="23"/>
      <c r="Q929" s="23"/>
      <c r="R929" s="23"/>
      <c r="S929" s="23"/>
      <c r="T929" s="23"/>
      <c r="U929" s="23"/>
      <c r="V929" s="23"/>
      <c r="W929" s="23"/>
      <c r="X929" s="23"/>
      <c r="Y929" s="23"/>
      <c r="Z929" s="23"/>
      <c r="AA929" s="23"/>
      <c r="AB929" s="23"/>
      <c r="AC929" s="23"/>
      <c r="AD929" s="23"/>
      <c r="AE929" s="23"/>
      <c r="AF929" s="23"/>
      <c r="AG929" s="23"/>
      <c r="AH929" s="23"/>
      <c r="AI929" s="23"/>
      <c r="AJ929" s="23"/>
      <c r="AK929" s="23"/>
      <c r="AL929" s="23"/>
      <c r="AM929" s="23"/>
      <c r="AN929" s="23"/>
      <c r="AO929" s="23"/>
    </row>
    <row r="930" spans="4:41" x14ac:dyDescent="0.25">
      <c r="D930" s="25"/>
      <c r="E930" s="25"/>
      <c r="H930" s="23"/>
      <c r="I930" s="23"/>
      <c r="J930" s="96"/>
      <c r="K930" s="24"/>
      <c r="L930" s="23"/>
      <c r="M930" s="23"/>
      <c r="N930" s="25"/>
      <c r="O930" s="24"/>
      <c r="P930" s="23"/>
      <c r="Q930" s="23"/>
      <c r="R930" s="23"/>
      <c r="S930" s="23"/>
      <c r="T930" s="23"/>
      <c r="U930" s="23"/>
      <c r="V930" s="23"/>
      <c r="W930" s="23"/>
      <c r="X930" s="23"/>
      <c r="Y930" s="23"/>
      <c r="Z930" s="23"/>
      <c r="AA930" s="23"/>
      <c r="AB930" s="23"/>
      <c r="AC930" s="23"/>
      <c r="AD930" s="23"/>
      <c r="AE930" s="23"/>
      <c r="AF930" s="23"/>
      <c r="AG930" s="23"/>
      <c r="AH930" s="23"/>
      <c r="AI930" s="23"/>
      <c r="AJ930" s="23"/>
      <c r="AK930" s="23"/>
      <c r="AL930" s="23"/>
      <c r="AM930" s="23"/>
      <c r="AN930" s="23"/>
      <c r="AO930" s="23"/>
    </row>
    <row r="931" spans="4:41" x14ac:dyDescent="0.25">
      <c r="D931" s="25"/>
      <c r="E931" s="25"/>
      <c r="H931" s="23"/>
      <c r="I931" s="23"/>
      <c r="J931" s="96"/>
      <c r="K931" s="24"/>
      <c r="L931" s="23"/>
      <c r="M931" s="23"/>
      <c r="N931" s="25"/>
      <c r="O931" s="24"/>
      <c r="P931" s="23"/>
      <c r="Q931" s="23"/>
      <c r="R931" s="23"/>
      <c r="S931" s="23"/>
      <c r="T931" s="23"/>
      <c r="U931" s="23"/>
      <c r="V931" s="23"/>
      <c r="W931" s="23"/>
      <c r="X931" s="23"/>
      <c r="Y931" s="23"/>
      <c r="Z931" s="23"/>
      <c r="AA931" s="23"/>
      <c r="AB931" s="23"/>
      <c r="AC931" s="23"/>
      <c r="AD931" s="23"/>
      <c r="AE931" s="23"/>
      <c r="AF931" s="23"/>
      <c r="AG931" s="23"/>
      <c r="AH931" s="23"/>
      <c r="AI931" s="23"/>
      <c r="AJ931" s="23"/>
      <c r="AK931" s="23"/>
      <c r="AL931" s="23"/>
      <c r="AM931" s="23"/>
      <c r="AN931" s="23"/>
      <c r="AO931" s="23"/>
    </row>
    <row r="932" spans="4:41" x14ac:dyDescent="0.25">
      <c r="D932" s="25"/>
      <c r="E932" s="25"/>
      <c r="H932" s="23"/>
      <c r="I932" s="23"/>
      <c r="J932" s="96"/>
      <c r="K932" s="24"/>
      <c r="L932" s="23"/>
      <c r="M932" s="23"/>
      <c r="N932" s="25"/>
      <c r="O932" s="24"/>
      <c r="P932" s="23"/>
      <c r="Q932" s="23"/>
      <c r="R932" s="23"/>
      <c r="S932" s="23"/>
      <c r="T932" s="23"/>
      <c r="U932" s="23"/>
      <c r="V932" s="23"/>
      <c r="W932" s="23"/>
      <c r="X932" s="23"/>
      <c r="Y932" s="23"/>
      <c r="Z932" s="23"/>
      <c r="AA932" s="23"/>
      <c r="AB932" s="23"/>
      <c r="AC932" s="23"/>
      <c r="AD932" s="23"/>
      <c r="AE932" s="23"/>
      <c r="AF932" s="23"/>
      <c r="AG932" s="23"/>
      <c r="AH932" s="23"/>
      <c r="AI932" s="23"/>
      <c r="AJ932" s="23"/>
      <c r="AK932" s="23"/>
      <c r="AL932" s="23"/>
      <c r="AM932" s="23"/>
      <c r="AN932" s="23"/>
      <c r="AO932" s="23"/>
    </row>
    <row r="933" spans="4:41" x14ac:dyDescent="0.25">
      <c r="D933" s="25"/>
      <c r="E933" s="25"/>
      <c r="H933" s="23"/>
      <c r="I933" s="23"/>
      <c r="J933" s="96"/>
      <c r="K933" s="24"/>
      <c r="L933" s="23"/>
      <c r="M933" s="23"/>
      <c r="N933" s="25"/>
      <c r="O933" s="24"/>
      <c r="P933" s="23"/>
      <c r="Q933" s="23"/>
      <c r="R933" s="23"/>
      <c r="S933" s="23"/>
      <c r="T933" s="23"/>
      <c r="U933" s="23"/>
      <c r="V933" s="23"/>
      <c r="W933" s="23"/>
      <c r="X933" s="23"/>
      <c r="Y933" s="23"/>
      <c r="Z933" s="23"/>
      <c r="AA933" s="23"/>
      <c r="AB933" s="23"/>
      <c r="AC933" s="23"/>
      <c r="AD933" s="23"/>
      <c r="AE933" s="23"/>
      <c r="AF933" s="23"/>
      <c r="AG933" s="23"/>
      <c r="AH933" s="23"/>
      <c r="AI933" s="23"/>
      <c r="AJ933" s="23"/>
      <c r="AK933" s="23"/>
      <c r="AL933" s="23"/>
      <c r="AM933" s="23"/>
      <c r="AN933" s="23"/>
      <c r="AO933" s="23"/>
    </row>
    <row r="934" spans="4:41" x14ac:dyDescent="0.25">
      <c r="D934" s="25"/>
      <c r="E934" s="25"/>
      <c r="H934" s="23"/>
      <c r="I934" s="23"/>
      <c r="J934" s="96"/>
      <c r="K934" s="24"/>
      <c r="L934" s="23"/>
      <c r="M934" s="23"/>
      <c r="N934" s="25"/>
      <c r="O934" s="24"/>
      <c r="P934" s="23"/>
      <c r="Q934" s="23"/>
      <c r="R934" s="23"/>
      <c r="S934" s="23"/>
      <c r="T934" s="23"/>
      <c r="U934" s="23"/>
      <c r="V934" s="23"/>
      <c r="W934" s="23"/>
      <c r="X934" s="23"/>
      <c r="Y934" s="23"/>
      <c r="Z934" s="23"/>
      <c r="AA934" s="23"/>
      <c r="AB934" s="23"/>
      <c r="AC934" s="23"/>
      <c r="AD934" s="23"/>
      <c r="AE934" s="23"/>
      <c r="AF934" s="23"/>
      <c r="AG934" s="23"/>
      <c r="AH934" s="23"/>
      <c r="AI934" s="23"/>
      <c r="AJ934" s="23"/>
      <c r="AK934" s="23"/>
      <c r="AL934" s="23"/>
      <c r="AM934" s="23"/>
      <c r="AN934" s="23"/>
      <c r="AO934" s="23"/>
    </row>
    <row r="935" spans="4:41" x14ac:dyDescent="0.25">
      <c r="D935" s="25"/>
      <c r="E935" s="25"/>
      <c r="H935" s="23"/>
      <c r="I935" s="23"/>
      <c r="J935" s="96"/>
      <c r="K935" s="24"/>
      <c r="L935" s="23"/>
      <c r="M935" s="23"/>
      <c r="N935" s="25"/>
      <c r="O935" s="24"/>
      <c r="P935" s="23"/>
      <c r="Q935" s="23"/>
      <c r="R935" s="23"/>
      <c r="S935" s="23"/>
      <c r="T935" s="23"/>
      <c r="U935" s="23"/>
      <c r="V935" s="23"/>
      <c r="W935" s="23"/>
      <c r="X935" s="23"/>
      <c r="Y935" s="23"/>
      <c r="Z935" s="23"/>
      <c r="AA935" s="23"/>
      <c r="AB935" s="23"/>
      <c r="AC935" s="23"/>
      <c r="AD935" s="23"/>
      <c r="AE935" s="23"/>
      <c r="AF935" s="23"/>
      <c r="AG935" s="23"/>
      <c r="AH935" s="23"/>
      <c r="AI935" s="23"/>
      <c r="AJ935" s="23"/>
      <c r="AK935" s="23"/>
      <c r="AL935" s="23"/>
      <c r="AM935" s="23"/>
      <c r="AN935" s="23"/>
      <c r="AO935" s="23"/>
    </row>
    <row r="936" spans="4:41" x14ac:dyDescent="0.25">
      <c r="D936" s="25"/>
      <c r="E936" s="25"/>
      <c r="H936" s="23"/>
      <c r="I936" s="23"/>
      <c r="J936" s="96"/>
      <c r="K936" s="24"/>
      <c r="L936" s="23"/>
      <c r="M936" s="23"/>
      <c r="N936" s="25"/>
      <c r="O936" s="24"/>
      <c r="P936" s="23"/>
      <c r="Q936" s="23"/>
      <c r="R936" s="23"/>
      <c r="S936" s="23"/>
      <c r="T936" s="23"/>
      <c r="U936" s="23"/>
      <c r="V936" s="23"/>
      <c r="W936" s="23"/>
      <c r="X936" s="23"/>
      <c r="Y936" s="23"/>
      <c r="Z936" s="23"/>
      <c r="AA936" s="23"/>
      <c r="AB936" s="23"/>
      <c r="AC936" s="23"/>
      <c r="AD936" s="23"/>
      <c r="AE936" s="23"/>
      <c r="AF936" s="23"/>
      <c r="AG936" s="23"/>
      <c r="AH936" s="23"/>
      <c r="AI936" s="23"/>
      <c r="AJ936" s="23"/>
      <c r="AK936" s="23"/>
      <c r="AL936" s="23"/>
      <c r="AM936" s="23"/>
      <c r="AN936" s="23"/>
      <c r="AO936" s="23"/>
    </row>
    <row r="937" spans="4:41" x14ac:dyDescent="0.25">
      <c r="D937" s="25"/>
      <c r="E937" s="25"/>
      <c r="H937" s="23"/>
      <c r="I937" s="23"/>
      <c r="J937" s="96"/>
      <c r="K937" s="24"/>
      <c r="L937" s="23"/>
      <c r="M937" s="23"/>
      <c r="N937" s="25"/>
      <c r="O937" s="24"/>
      <c r="P937" s="23"/>
      <c r="Q937" s="23"/>
      <c r="R937" s="23"/>
      <c r="S937" s="23"/>
      <c r="T937" s="23"/>
      <c r="U937" s="23"/>
      <c r="V937" s="23"/>
      <c r="W937" s="23"/>
      <c r="X937" s="23"/>
      <c r="Y937" s="23"/>
      <c r="Z937" s="23"/>
      <c r="AA937" s="23"/>
      <c r="AB937" s="23"/>
      <c r="AC937" s="23"/>
      <c r="AD937" s="23"/>
      <c r="AE937" s="23"/>
      <c r="AF937" s="23"/>
      <c r="AG937" s="23"/>
      <c r="AH937" s="23"/>
      <c r="AI937" s="23"/>
      <c r="AJ937" s="23"/>
      <c r="AK937" s="23"/>
      <c r="AL937" s="23"/>
      <c r="AM937" s="23"/>
      <c r="AN937" s="23"/>
      <c r="AO937" s="23"/>
    </row>
    <row r="938" spans="4:41" x14ac:dyDescent="0.25">
      <c r="D938" s="25"/>
      <c r="E938" s="25"/>
      <c r="H938" s="23"/>
      <c r="I938" s="23"/>
      <c r="J938" s="96"/>
      <c r="K938" s="24"/>
      <c r="L938" s="23"/>
      <c r="M938" s="23"/>
      <c r="N938" s="25"/>
      <c r="O938" s="24"/>
      <c r="P938" s="23"/>
      <c r="Q938" s="23"/>
      <c r="R938" s="23"/>
      <c r="S938" s="23"/>
      <c r="T938" s="23"/>
      <c r="U938" s="23"/>
      <c r="V938" s="23"/>
      <c r="W938" s="23"/>
      <c r="X938" s="23"/>
      <c r="Y938" s="23"/>
      <c r="Z938" s="23"/>
      <c r="AA938" s="23"/>
      <c r="AB938" s="23"/>
      <c r="AC938" s="23"/>
      <c r="AD938" s="23"/>
      <c r="AE938" s="23"/>
      <c r="AF938" s="23"/>
      <c r="AG938" s="23"/>
      <c r="AH938" s="23"/>
      <c r="AI938" s="23"/>
      <c r="AJ938" s="23"/>
      <c r="AK938" s="23"/>
      <c r="AL938" s="23"/>
      <c r="AM938" s="23"/>
      <c r="AN938" s="23"/>
      <c r="AO938" s="23"/>
    </row>
    <row r="939" spans="4:41" x14ac:dyDescent="0.25">
      <c r="D939" s="25"/>
      <c r="E939" s="25"/>
      <c r="H939" s="23"/>
      <c r="I939" s="23"/>
      <c r="J939" s="96"/>
      <c r="K939" s="24"/>
      <c r="L939" s="23"/>
      <c r="M939" s="23"/>
      <c r="N939" s="25"/>
      <c r="O939" s="24"/>
      <c r="P939" s="23"/>
      <c r="Q939" s="23"/>
      <c r="R939" s="23"/>
      <c r="S939" s="23"/>
      <c r="T939" s="23"/>
      <c r="U939" s="23"/>
      <c r="V939" s="23"/>
      <c r="W939" s="23"/>
      <c r="X939" s="23"/>
      <c r="Y939" s="23"/>
      <c r="Z939" s="23"/>
      <c r="AA939" s="23"/>
      <c r="AB939" s="23"/>
      <c r="AC939" s="23"/>
      <c r="AD939" s="23"/>
      <c r="AE939" s="23"/>
      <c r="AF939" s="23"/>
      <c r="AG939" s="23"/>
      <c r="AH939" s="23"/>
      <c r="AI939" s="23"/>
      <c r="AJ939" s="23"/>
      <c r="AK939" s="23"/>
      <c r="AL939" s="23"/>
      <c r="AM939" s="23"/>
      <c r="AN939" s="23"/>
      <c r="AO939" s="23"/>
    </row>
    <row r="940" spans="4:41" x14ac:dyDescent="0.25">
      <c r="D940" s="25"/>
      <c r="E940" s="25"/>
      <c r="H940" s="23"/>
      <c r="I940" s="23"/>
      <c r="J940" s="96"/>
      <c r="K940" s="24"/>
      <c r="L940" s="23"/>
      <c r="M940" s="23"/>
      <c r="N940" s="25"/>
      <c r="O940" s="24"/>
      <c r="P940" s="23"/>
      <c r="Q940" s="23"/>
      <c r="R940" s="23"/>
      <c r="S940" s="23"/>
      <c r="T940" s="23"/>
      <c r="U940" s="23"/>
      <c r="V940" s="23"/>
      <c r="W940" s="23"/>
      <c r="X940" s="23"/>
      <c r="Y940" s="23"/>
      <c r="Z940" s="23"/>
      <c r="AA940" s="23"/>
      <c r="AB940" s="23"/>
      <c r="AC940" s="23"/>
      <c r="AD940" s="23"/>
      <c r="AE940" s="23"/>
      <c r="AF940" s="23"/>
      <c r="AG940" s="23"/>
      <c r="AH940" s="23"/>
      <c r="AI940" s="23"/>
      <c r="AJ940" s="23"/>
      <c r="AK940" s="23"/>
      <c r="AL940" s="23"/>
      <c r="AM940" s="23"/>
      <c r="AN940" s="23"/>
      <c r="AO940" s="23"/>
    </row>
    <row r="941" spans="4:41" x14ac:dyDescent="0.25">
      <c r="D941" s="25"/>
      <c r="E941" s="25"/>
      <c r="H941" s="23"/>
      <c r="I941" s="23"/>
      <c r="J941" s="96"/>
      <c r="K941" s="24"/>
      <c r="L941" s="23"/>
      <c r="M941" s="23"/>
      <c r="N941" s="25"/>
      <c r="O941" s="24"/>
      <c r="P941" s="23"/>
      <c r="Q941" s="23"/>
      <c r="R941" s="23"/>
      <c r="S941" s="23"/>
      <c r="T941" s="23"/>
      <c r="U941" s="23"/>
      <c r="V941" s="23"/>
      <c r="W941" s="23"/>
      <c r="X941" s="23"/>
      <c r="Y941" s="23"/>
      <c r="Z941" s="23"/>
      <c r="AA941" s="23"/>
      <c r="AB941" s="23"/>
      <c r="AC941" s="23"/>
      <c r="AD941" s="23"/>
      <c r="AE941" s="23"/>
      <c r="AF941" s="23"/>
      <c r="AG941" s="23"/>
      <c r="AH941" s="23"/>
      <c r="AI941" s="23"/>
      <c r="AJ941" s="23"/>
      <c r="AK941" s="23"/>
      <c r="AL941" s="23"/>
      <c r="AM941" s="23"/>
      <c r="AN941" s="23"/>
      <c r="AO941" s="23"/>
    </row>
    <row r="942" spans="4:41" x14ac:dyDescent="0.25">
      <c r="D942" s="25"/>
      <c r="E942" s="25"/>
      <c r="H942" s="23"/>
      <c r="I942" s="23"/>
      <c r="J942" s="96"/>
      <c r="K942" s="24"/>
      <c r="L942" s="23"/>
      <c r="M942" s="23"/>
      <c r="N942" s="25"/>
      <c r="O942" s="24"/>
      <c r="P942" s="23"/>
      <c r="Q942" s="23"/>
      <c r="R942" s="23"/>
      <c r="S942" s="23"/>
      <c r="T942" s="23"/>
      <c r="U942" s="23"/>
      <c r="V942" s="23"/>
      <c r="W942" s="23"/>
      <c r="X942" s="23"/>
      <c r="Y942" s="23"/>
      <c r="Z942" s="23"/>
      <c r="AA942" s="23"/>
      <c r="AB942" s="23"/>
      <c r="AC942" s="23"/>
      <c r="AD942" s="23"/>
      <c r="AE942" s="23"/>
      <c r="AF942" s="23"/>
      <c r="AG942" s="23"/>
      <c r="AH942" s="23"/>
      <c r="AI942" s="23"/>
      <c r="AJ942" s="23"/>
      <c r="AK942" s="23"/>
      <c r="AL942" s="23"/>
      <c r="AM942" s="23"/>
      <c r="AN942" s="23"/>
      <c r="AO942" s="23"/>
    </row>
    <row r="943" spans="4:41" x14ac:dyDescent="0.25">
      <c r="D943" s="25"/>
      <c r="E943" s="25"/>
      <c r="H943" s="23"/>
      <c r="I943" s="23"/>
      <c r="J943" s="96"/>
      <c r="K943" s="24"/>
      <c r="L943" s="23"/>
      <c r="M943" s="23"/>
      <c r="N943" s="25"/>
      <c r="O943" s="24"/>
      <c r="P943" s="23"/>
      <c r="Q943" s="23"/>
      <c r="R943" s="23"/>
      <c r="S943" s="23"/>
      <c r="T943" s="23"/>
      <c r="U943" s="23"/>
      <c r="V943" s="23"/>
      <c r="W943" s="23"/>
      <c r="X943" s="23"/>
      <c r="Y943" s="23"/>
      <c r="Z943" s="23"/>
      <c r="AA943" s="23"/>
      <c r="AB943" s="23"/>
      <c r="AC943" s="23"/>
      <c r="AD943" s="23"/>
      <c r="AE943" s="23"/>
      <c r="AF943" s="23"/>
      <c r="AG943" s="23"/>
      <c r="AH943" s="23"/>
      <c r="AI943" s="23"/>
      <c r="AJ943" s="23"/>
      <c r="AK943" s="23"/>
      <c r="AL943" s="23"/>
      <c r="AM943" s="23"/>
      <c r="AN943" s="23"/>
      <c r="AO943" s="23"/>
    </row>
    <row r="944" spans="4:41" x14ac:dyDescent="0.25">
      <c r="D944" s="25"/>
      <c r="E944" s="25"/>
      <c r="H944" s="23"/>
      <c r="I944" s="23"/>
      <c r="J944" s="96"/>
      <c r="K944" s="24"/>
      <c r="L944" s="23"/>
      <c r="M944" s="23"/>
      <c r="N944" s="25"/>
      <c r="O944" s="24"/>
      <c r="P944" s="23"/>
      <c r="Q944" s="23"/>
      <c r="R944" s="23"/>
      <c r="S944" s="23"/>
      <c r="T944" s="23"/>
      <c r="U944" s="23"/>
      <c r="V944" s="23"/>
      <c r="W944" s="23"/>
      <c r="X944" s="23"/>
      <c r="Y944" s="23"/>
      <c r="Z944" s="23"/>
      <c r="AA944" s="23"/>
      <c r="AB944" s="23"/>
      <c r="AC944" s="23"/>
      <c r="AD944" s="23"/>
      <c r="AE944" s="23"/>
      <c r="AF944" s="23"/>
      <c r="AG944" s="23"/>
      <c r="AH944" s="23"/>
      <c r="AI944" s="23"/>
      <c r="AJ944" s="23"/>
      <c r="AK944" s="23"/>
      <c r="AL944" s="23"/>
      <c r="AM944" s="23"/>
      <c r="AN944" s="23"/>
      <c r="AO944" s="23"/>
    </row>
    <row r="945" spans="4:41" x14ac:dyDescent="0.25">
      <c r="D945" s="25"/>
      <c r="E945" s="25"/>
      <c r="H945" s="23"/>
      <c r="I945" s="23"/>
      <c r="J945" s="96"/>
      <c r="K945" s="24"/>
      <c r="L945" s="23"/>
      <c r="M945" s="23"/>
      <c r="N945" s="25"/>
      <c r="O945" s="24"/>
      <c r="P945" s="23"/>
      <c r="Q945" s="23"/>
      <c r="R945" s="23"/>
      <c r="S945" s="23"/>
      <c r="T945" s="23"/>
      <c r="U945" s="23"/>
      <c r="V945" s="23"/>
      <c r="W945" s="23"/>
      <c r="X945" s="23"/>
      <c r="Y945" s="23"/>
      <c r="Z945" s="23"/>
      <c r="AA945" s="23"/>
      <c r="AB945" s="23"/>
      <c r="AC945" s="23"/>
      <c r="AD945" s="23"/>
      <c r="AE945" s="23"/>
      <c r="AF945" s="23"/>
      <c r="AG945" s="23"/>
      <c r="AH945" s="23"/>
      <c r="AI945" s="23"/>
      <c r="AJ945" s="23"/>
      <c r="AK945" s="23"/>
      <c r="AL945" s="23"/>
      <c r="AM945" s="23"/>
      <c r="AN945" s="23"/>
      <c r="AO945" s="23"/>
    </row>
    <row r="946" spans="4:41" x14ac:dyDescent="0.25">
      <c r="D946" s="25"/>
      <c r="E946" s="25"/>
      <c r="H946" s="23"/>
      <c r="I946" s="23"/>
      <c r="J946" s="96"/>
      <c r="K946" s="24"/>
      <c r="L946" s="23"/>
      <c r="M946" s="23"/>
      <c r="N946" s="25"/>
      <c r="O946" s="24"/>
      <c r="P946" s="23"/>
      <c r="Q946" s="23"/>
      <c r="R946" s="23"/>
      <c r="S946" s="23"/>
      <c r="T946" s="23"/>
      <c r="U946" s="23"/>
      <c r="V946" s="23"/>
      <c r="W946" s="23"/>
      <c r="X946" s="23"/>
      <c r="Y946" s="23"/>
      <c r="Z946" s="23"/>
      <c r="AA946" s="23"/>
      <c r="AB946" s="23"/>
      <c r="AC946" s="23"/>
      <c r="AD946" s="23"/>
      <c r="AE946" s="23"/>
      <c r="AF946" s="23"/>
      <c r="AG946" s="23"/>
      <c r="AH946" s="23"/>
      <c r="AI946" s="23"/>
      <c r="AJ946" s="23"/>
      <c r="AK946" s="23"/>
      <c r="AL946" s="23"/>
      <c r="AM946" s="23"/>
      <c r="AN946" s="23"/>
      <c r="AO946" s="23"/>
    </row>
    <row r="947" spans="4:41" x14ac:dyDescent="0.25">
      <c r="D947" s="25"/>
      <c r="E947" s="25"/>
      <c r="H947" s="23"/>
      <c r="I947" s="23"/>
      <c r="J947" s="96"/>
      <c r="K947" s="24"/>
      <c r="L947" s="23"/>
      <c r="M947" s="23"/>
      <c r="N947" s="25"/>
      <c r="O947" s="24"/>
      <c r="P947" s="23"/>
      <c r="Q947" s="23"/>
      <c r="R947" s="23"/>
      <c r="S947" s="23"/>
      <c r="T947" s="23"/>
      <c r="U947" s="23"/>
      <c r="V947" s="23"/>
      <c r="W947" s="23"/>
      <c r="X947" s="23"/>
      <c r="Y947" s="23"/>
      <c r="Z947" s="23"/>
      <c r="AA947" s="23"/>
      <c r="AB947" s="23"/>
      <c r="AC947" s="23"/>
      <c r="AD947" s="23"/>
      <c r="AE947" s="23"/>
      <c r="AF947" s="23"/>
      <c r="AG947" s="23"/>
      <c r="AH947" s="23"/>
      <c r="AI947" s="23"/>
      <c r="AJ947" s="23"/>
      <c r="AK947" s="23"/>
      <c r="AL947" s="23"/>
      <c r="AM947" s="23"/>
      <c r="AN947" s="23"/>
      <c r="AO947" s="23"/>
    </row>
    <row r="948" spans="4:41" x14ac:dyDescent="0.25">
      <c r="D948" s="25"/>
      <c r="E948" s="25"/>
      <c r="H948" s="23"/>
      <c r="I948" s="23"/>
      <c r="J948" s="96"/>
      <c r="K948" s="24"/>
      <c r="L948" s="23"/>
      <c r="M948" s="23"/>
      <c r="N948" s="25"/>
      <c r="O948" s="24"/>
      <c r="P948" s="23"/>
      <c r="Q948" s="23"/>
      <c r="R948" s="23"/>
      <c r="S948" s="23"/>
      <c r="T948" s="23"/>
      <c r="U948" s="23"/>
      <c r="V948" s="23"/>
      <c r="W948" s="23"/>
      <c r="X948" s="23"/>
      <c r="Y948" s="23"/>
      <c r="Z948" s="23"/>
      <c r="AA948" s="23"/>
      <c r="AB948" s="23"/>
      <c r="AC948" s="23"/>
      <c r="AD948" s="23"/>
      <c r="AE948" s="23"/>
      <c r="AF948" s="23"/>
      <c r="AG948" s="23"/>
      <c r="AH948" s="23"/>
      <c r="AI948" s="23"/>
      <c r="AJ948" s="23"/>
      <c r="AK948" s="23"/>
      <c r="AL948" s="23"/>
      <c r="AM948" s="23"/>
      <c r="AN948" s="23"/>
      <c r="AO948" s="23"/>
    </row>
    <row r="949" spans="4:41" x14ac:dyDescent="0.25">
      <c r="D949" s="25"/>
      <c r="E949" s="25"/>
      <c r="H949" s="23"/>
      <c r="I949" s="23"/>
      <c r="J949" s="96"/>
      <c r="K949" s="24"/>
      <c r="L949" s="23"/>
      <c r="M949" s="23"/>
      <c r="N949" s="25"/>
      <c r="O949" s="24"/>
      <c r="P949" s="23"/>
      <c r="Q949" s="23"/>
      <c r="R949" s="23"/>
      <c r="S949" s="23"/>
      <c r="T949" s="23"/>
      <c r="U949" s="23"/>
      <c r="V949" s="23"/>
      <c r="W949" s="23"/>
      <c r="X949" s="23"/>
      <c r="Y949" s="23"/>
      <c r="Z949" s="23"/>
      <c r="AA949" s="23"/>
      <c r="AB949" s="23"/>
      <c r="AC949" s="23"/>
      <c r="AD949" s="23"/>
      <c r="AE949" s="23"/>
      <c r="AF949" s="23"/>
      <c r="AG949" s="23"/>
      <c r="AH949" s="23"/>
      <c r="AI949" s="23"/>
      <c r="AJ949" s="23"/>
      <c r="AK949" s="23"/>
      <c r="AL949" s="23"/>
      <c r="AM949" s="23"/>
      <c r="AN949" s="23"/>
      <c r="AO949" s="23"/>
    </row>
    <row r="950" spans="4:41" x14ac:dyDescent="0.25">
      <c r="D950" s="25"/>
      <c r="E950" s="25"/>
      <c r="H950" s="23"/>
      <c r="I950" s="23"/>
      <c r="J950" s="96"/>
      <c r="K950" s="24"/>
      <c r="L950" s="23"/>
      <c r="M950" s="23"/>
      <c r="N950" s="25"/>
      <c r="O950" s="24"/>
      <c r="P950" s="23"/>
      <c r="Q950" s="23"/>
      <c r="R950" s="23"/>
      <c r="S950" s="23"/>
      <c r="T950" s="23"/>
      <c r="U950" s="23"/>
      <c r="V950" s="23"/>
      <c r="W950" s="23"/>
      <c r="X950" s="23"/>
      <c r="Y950" s="23"/>
      <c r="Z950" s="23"/>
      <c r="AA950" s="23"/>
      <c r="AB950" s="23"/>
      <c r="AC950" s="23"/>
      <c r="AD950" s="23"/>
      <c r="AE950" s="23"/>
      <c r="AF950" s="23"/>
      <c r="AG950" s="23"/>
      <c r="AH950" s="23"/>
      <c r="AI950" s="23"/>
      <c r="AJ950" s="23"/>
      <c r="AK950" s="23"/>
      <c r="AL950" s="23"/>
      <c r="AM950" s="23"/>
      <c r="AN950" s="23"/>
      <c r="AO950" s="23"/>
    </row>
    <row r="951" spans="4:41" x14ac:dyDescent="0.25">
      <c r="D951" s="25"/>
      <c r="E951" s="25"/>
      <c r="H951" s="23"/>
      <c r="I951" s="23"/>
      <c r="J951" s="96"/>
      <c r="K951" s="24"/>
      <c r="L951" s="23"/>
      <c r="M951" s="23"/>
      <c r="N951" s="25"/>
      <c r="O951" s="24"/>
      <c r="P951" s="23"/>
      <c r="Q951" s="23"/>
      <c r="R951" s="23"/>
      <c r="S951" s="23"/>
      <c r="T951" s="23"/>
      <c r="U951" s="23"/>
      <c r="V951" s="23"/>
      <c r="W951" s="23"/>
      <c r="X951" s="23"/>
      <c r="Y951" s="23"/>
      <c r="Z951" s="23"/>
      <c r="AA951" s="23"/>
      <c r="AB951" s="23"/>
      <c r="AC951" s="23"/>
      <c r="AD951" s="23"/>
      <c r="AE951" s="23"/>
      <c r="AF951" s="23"/>
      <c r="AG951" s="23"/>
      <c r="AH951" s="23"/>
      <c r="AI951" s="23"/>
      <c r="AJ951" s="23"/>
      <c r="AK951" s="23"/>
      <c r="AL951" s="23"/>
      <c r="AM951" s="23"/>
      <c r="AN951" s="23"/>
      <c r="AO951" s="23"/>
    </row>
    <row r="952" spans="4:41" x14ac:dyDescent="0.25">
      <c r="D952" s="25"/>
      <c r="E952" s="25"/>
      <c r="H952" s="23"/>
      <c r="I952" s="23"/>
      <c r="J952" s="96"/>
      <c r="K952" s="24"/>
      <c r="L952" s="23"/>
      <c r="M952" s="23"/>
      <c r="N952" s="25"/>
      <c r="O952" s="24"/>
      <c r="P952" s="23"/>
      <c r="Q952" s="23"/>
      <c r="R952" s="23"/>
      <c r="S952" s="23"/>
      <c r="T952" s="23"/>
      <c r="U952" s="23"/>
      <c r="V952" s="23"/>
      <c r="W952" s="23"/>
      <c r="X952" s="23"/>
      <c r="Y952" s="23"/>
      <c r="Z952" s="23"/>
      <c r="AA952" s="23"/>
      <c r="AB952" s="23"/>
      <c r="AC952" s="23"/>
      <c r="AD952" s="23"/>
      <c r="AE952" s="23"/>
      <c r="AF952" s="23"/>
      <c r="AG952" s="23"/>
      <c r="AH952" s="23"/>
      <c r="AI952" s="23"/>
      <c r="AJ952" s="23"/>
      <c r="AK952" s="23"/>
      <c r="AL952" s="23"/>
      <c r="AM952" s="23"/>
      <c r="AN952" s="23"/>
      <c r="AO952" s="23"/>
    </row>
    <row r="953" spans="4:41" x14ac:dyDescent="0.25">
      <c r="D953" s="25"/>
      <c r="E953" s="25"/>
      <c r="H953" s="23"/>
      <c r="I953" s="23"/>
      <c r="J953" s="96"/>
      <c r="K953" s="24"/>
      <c r="L953" s="23"/>
      <c r="M953" s="23"/>
      <c r="N953" s="25"/>
      <c r="O953" s="24"/>
      <c r="P953" s="23"/>
      <c r="Q953" s="23"/>
      <c r="R953" s="23"/>
      <c r="S953" s="23"/>
      <c r="T953" s="23"/>
      <c r="U953" s="23"/>
      <c r="V953" s="23"/>
      <c r="W953" s="23"/>
      <c r="X953" s="23"/>
      <c r="Y953" s="23"/>
      <c r="Z953" s="23"/>
      <c r="AA953" s="23"/>
      <c r="AB953" s="23"/>
      <c r="AC953" s="23"/>
      <c r="AD953" s="23"/>
      <c r="AE953" s="23"/>
      <c r="AF953" s="23"/>
      <c r="AG953" s="23"/>
      <c r="AH953" s="23"/>
      <c r="AI953" s="23"/>
      <c r="AJ953" s="23"/>
      <c r="AK953" s="23"/>
      <c r="AL953" s="23"/>
      <c r="AM953" s="23"/>
      <c r="AN953" s="23"/>
      <c r="AO953" s="23"/>
    </row>
    <row r="954" spans="4:41" x14ac:dyDescent="0.25">
      <c r="D954" s="25"/>
      <c r="E954" s="25"/>
      <c r="H954" s="23"/>
      <c r="I954" s="23"/>
      <c r="J954" s="96"/>
      <c r="K954" s="24"/>
      <c r="L954" s="23"/>
      <c r="M954" s="23"/>
      <c r="N954" s="25"/>
      <c r="O954" s="24"/>
      <c r="P954" s="23"/>
      <c r="Q954" s="23"/>
      <c r="R954" s="23"/>
      <c r="S954" s="23"/>
      <c r="T954" s="23"/>
      <c r="U954" s="23"/>
      <c r="V954" s="23"/>
      <c r="W954" s="23"/>
      <c r="X954" s="23"/>
      <c r="Y954" s="23"/>
      <c r="Z954" s="23"/>
      <c r="AA954" s="23"/>
      <c r="AB954" s="23"/>
      <c r="AC954" s="23"/>
      <c r="AD954" s="23"/>
      <c r="AE954" s="23"/>
      <c r="AF954" s="23"/>
      <c r="AG954" s="23"/>
      <c r="AH954" s="23"/>
      <c r="AI954" s="23"/>
      <c r="AJ954" s="23"/>
      <c r="AK954" s="23"/>
      <c r="AL954" s="23"/>
      <c r="AM954" s="23"/>
      <c r="AN954" s="23"/>
      <c r="AO954" s="23"/>
    </row>
    <row r="955" spans="4:41" x14ac:dyDescent="0.25">
      <c r="D955" s="25"/>
      <c r="E955" s="25"/>
      <c r="H955" s="23"/>
      <c r="I955" s="23"/>
      <c r="J955" s="96"/>
      <c r="K955" s="24"/>
      <c r="L955" s="23"/>
      <c r="M955" s="23"/>
      <c r="N955" s="25"/>
      <c r="O955" s="24"/>
      <c r="P955" s="23"/>
      <c r="Q955" s="23"/>
      <c r="R955" s="23"/>
      <c r="S955" s="23"/>
      <c r="T955" s="23"/>
      <c r="U955" s="23"/>
      <c r="V955" s="23"/>
      <c r="W955" s="23"/>
      <c r="X955" s="23"/>
      <c r="Y955" s="23"/>
      <c r="Z955" s="23"/>
      <c r="AA955" s="23"/>
      <c r="AB955" s="23"/>
      <c r="AC955" s="23"/>
      <c r="AD955" s="23"/>
      <c r="AE955" s="23"/>
      <c r="AF955" s="23"/>
      <c r="AG955" s="23"/>
      <c r="AH955" s="23"/>
      <c r="AI955" s="23"/>
      <c r="AJ955" s="23"/>
      <c r="AK955" s="23"/>
      <c r="AL955" s="23"/>
      <c r="AM955" s="23"/>
      <c r="AN955" s="23"/>
      <c r="AO955" s="23"/>
    </row>
    <row r="956" spans="4:41" x14ac:dyDescent="0.25">
      <c r="D956" s="25"/>
      <c r="E956" s="25"/>
      <c r="H956" s="23"/>
      <c r="I956" s="23"/>
      <c r="J956" s="96"/>
      <c r="K956" s="24"/>
      <c r="L956" s="23"/>
      <c r="M956" s="23"/>
      <c r="N956" s="25"/>
      <c r="O956" s="24"/>
      <c r="P956" s="23"/>
      <c r="Q956" s="23"/>
      <c r="R956" s="23"/>
      <c r="S956" s="23"/>
      <c r="T956" s="23"/>
      <c r="U956" s="23"/>
      <c r="V956" s="23"/>
      <c r="W956" s="23"/>
      <c r="X956" s="23"/>
      <c r="Y956" s="23"/>
      <c r="Z956" s="23"/>
      <c r="AA956" s="23"/>
      <c r="AB956" s="23"/>
      <c r="AC956" s="23"/>
      <c r="AD956" s="23"/>
      <c r="AE956" s="23"/>
      <c r="AF956" s="23"/>
      <c r="AG956" s="23"/>
      <c r="AH956" s="23"/>
      <c r="AI956" s="23"/>
      <c r="AJ956" s="23"/>
      <c r="AK956" s="23"/>
      <c r="AL956" s="23"/>
      <c r="AM956" s="23"/>
      <c r="AN956" s="23"/>
      <c r="AO956" s="23"/>
    </row>
    <row r="957" spans="4:41" x14ac:dyDescent="0.25">
      <c r="D957" s="25"/>
      <c r="E957" s="25"/>
      <c r="H957" s="23"/>
      <c r="I957" s="23"/>
      <c r="J957" s="96"/>
      <c r="K957" s="24"/>
      <c r="L957" s="23"/>
      <c r="M957" s="23"/>
      <c r="N957" s="25"/>
      <c r="O957" s="24"/>
      <c r="P957" s="23"/>
      <c r="Q957" s="23"/>
      <c r="R957" s="23"/>
      <c r="S957" s="23"/>
      <c r="T957" s="23"/>
      <c r="U957" s="23"/>
      <c r="V957" s="23"/>
      <c r="W957" s="23"/>
      <c r="X957" s="23"/>
      <c r="Y957" s="23"/>
      <c r="Z957" s="23"/>
      <c r="AA957" s="23"/>
      <c r="AB957" s="23"/>
      <c r="AC957" s="23"/>
      <c r="AD957" s="23"/>
      <c r="AE957" s="23"/>
      <c r="AF957" s="23"/>
      <c r="AG957" s="23"/>
      <c r="AH957" s="23"/>
      <c r="AI957" s="23"/>
      <c r="AJ957" s="23"/>
      <c r="AK957" s="23"/>
      <c r="AL957" s="23"/>
      <c r="AM957" s="23"/>
      <c r="AN957" s="23"/>
      <c r="AO957" s="23"/>
    </row>
    <row r="958" spans="4:41" x14ac:dyDescent="0.25">
      <c r="D958" s="25"/>
      <c r="E958" s="25"/>
      <c r="H958" s="23"/>
      <c r="I958" s="23"/>
      <c r="J958" s="96"/>
      <c r="K958" s="24"/>
      <c r="L958" s="23"/>
      <c r="M958" s="23"/>
      <c r="N958" s="25"/>
      <c r="O958" s="24"/>
      <c r="P958" s="23"/>
      <c r="Q958" s="23"/>
      <c r="R958" s="23"/>
      <c r="S958" s="23"/>
      <c r="T958" s="23"/>
      <c r="U958" s="23"/>
      <c r="V958" s="23"/>
      <c r="W958" s="23"/>
      <c r="X958" s="23"/>
      <c r="Y958" s="23"/>
      <c r="Z958" s="23"/>
      <c r="AA958" s="23"/>
      <c r="AB958" s="23"/>
      <c r="AC958" s="23"/>
      <c r="AD958" s="23"/>
      <c r="AE958" s="23"/>
      <c r="AF958" s="23"/>
      <c r="AG958" s="23"/>
      <c r="AH958" s="23"/>
      <c r="AI958" s="23"/>
      <c r="AJ958" s="23"/>
      <c r="AK958" s="23"/>
      <c r="AL958" s="23"/>
      <c r="AM958" s="23"/>
      <c r="AN958" s="23"/>
      <c r="AO958" s="23"/>
    </row>
    <row r="959" spans="4:41" x14ac:dyDescent="0.25">
      <c r="D959" s="25"/>
      <c r="E959" s="25"/>
      <c r="H959" s="23"/>
      <c r="I959" s="23"/>
      <c r="J959" s="96"/>
      <c r="K959" s="24"/>
      <c r="L959" s="23"/>
      <c r="M959" s="23"/>
      <c r="N959" s="25"/>
      <c r="O959" s="24"/>
      <c r="P959" s="23"/>
      <c r="Q959" s="23"/>
      <c r="R959" s="23"/>
      <c r="S959" s="23"/>
      <c r="T959" s="23"/>
      <c r="U959" s="23"/>
      <c r="V959" s="23"/>
      <c r="W959" s="23"/>
      <c r="X959" s="23"/>
      <c r="Y959" s="23"/>
      <c r="Z959" s="23"/>
      <c r="AA959" s="23"/>
      <c r="AB959" s="23"/>
      <c r="AC959" s="23"/>
      <c r="AD959" s="23"/>
      <c r="AE959" s="23"/>
      <c r="AF959" s="23"/>
      <c r="AG959" s="23"/>
      <c r="AH959" s="23"/>
      <c r="AI959" s="23"/>
      <c r="AJ959" s="23"/>
      <c r="AK959" s="23"/>
      <c r="AL959" s="23"/>
      <c r="AM959" s="23"/>
      <c r="AN959" s="23"/>
      <c r="AO959" s="23"/>
    </row>
    <row r="960" spans="4:41" x14ac:dyDescent="0.25">
      <c r="D960" s="25"/>
      <c r="E960" s="25"/>
      <c r="H960" s="23"/>
      <c r="I960" s="23"/>
      <c r="J960" s="96"/>
      <c r="K960" s="24"/>
      <c r="L960" s="23"/>
      <c r="M960" s="23"/>
      <c r="N960" s="25"/>
      <c r="O960" s="24"/>
      <c r="P960" s="23"/>
      <c r="Q960" s="23"/>
      <c r="R960" s="23"/>
      <c r="S960" s="23"/>
      <c r="T960" s="23"/>
      <c r="U960" s="23"/>
      <c r="V960" s="23"/>
      <c r="W960" s="23"/>
      <c r="X960" s="23"/>
      <c r="Y960" s="23"/>
      <c r="Z960" s="23"/>
      <c r="AA960" s="23"/>
      <c r="AB960" s="23"/>
      <c r="AC960" s="23"/>
      <c r="AD960" s="23"/>
      <c r="AE960" s="23"/>
      <c r="AF960" s="23"/>
      <c r="AG960" s="23"/>
      <c r="AH960" s="23"/>
      <c r="AI960" s="23"/>
      <c r="AJ960" s="23"/>
      <c r="AK960" s="23"/>
      <c r="AL960" s="23"/>
      <c r="AM960" s="23"/>
      <c r="AN960" s="23"/>
      <c r="AO960" s="23"/>
    </row>
    <row r="961" spans="4:41" x14ac:dyDescent="0.25">
      <c r="D961" s="25"/>
      <c r="E961" s="25"/>
      <c r="H961" s="23"/>
      <c r="I961" s="23"/>
      <c r="J961" s="96"/>
      <c r="K961" s="24"/>
      <c r="L961" s="23"/>
      <c r="M961" s="23"/>
      <c r="N961" s="25"/>
      <c r="O961" s="24"/>
      <c r="P961" s="23"/>
      <c r="Q961" s="23"/>
      <c r="R961" s="23"/>
      <c r="S961" s="23"/>
      <c r="T961" s="23"/>
      <c r="U961" s="23"/>
      <c r="V961" s="23"/>
      <c r="W961" s="23"/>
      <c r="X961" s="23"/>
      <c r="Y961" s="23"/>
      <c r="Z961" s="23"/>
      <c r="AA961" s="23"/>
      <c r="AB961" s="23"/>
      <c r="AC961" s="23"/>
      <c r="AD961" s="23"/>
      <c r="AE961" s="23"/>
      <c r="AF961" s="23"/>
      <c r="AG961" s="23"/>
      <c r="AH961" s="23"/>
      <c r="AI961" s="23"/>
      <c r="AJ961" s="23"/>
      <c r="AK961" s="23"/>
      <c r="AL961" s="23"/>
      <c r="AM961" s="23"/>
      <c r="AN961" s="23"/>
      <c r="AO961" s="23"/>
    </row>
    <row r="962" spans="4:41" x14ac:dyDescent="0.25">
      <c r="D962" s="25"/>
      <c r="E962" s="25"/>
      <c r="H962" s="23"/>
      <c r="I962" s="23"/>
      <c r="J962" s="96"/>
      <c r="K962" s="24"/>
      <c r="L962" s="23"/>
      <c r="M962" s="23"/>
      <c r="N962" s="25"/>
      <c r="O962" s="24"/>
      <c r="P962" s="23"/>
      <c r="Q962" s="23"/>
      <c r="R962" s="23"/>
      <c r="S962" s="23"/>
      <c r="T962" s="23"/>
      <c r="U962" s="23"/>
      <c r="V962" s="23"/>
      <c r="W962" s="23"/>
      <c r="X962" s="23"/>
      <c r="Y962" s="23"/>
      <c r="Z962" s="23"/>
      <c r="AA962" s="23"/>
      <c r="AB962" s="23"/>
      <c r="AC962" s="23"/>
      <c r="AD962" s="23"/>
      <c r="AE962" s="23"/>
      <c r="AF962" s="23"/>
      <c r="AG962" s="23"/>
      <c r="AH962" s="23"/>
      <c r="AI962" s="23"/>
      <c r="AJ962" s="23"/>
      <c r="AK962" s="23"/>
      <c r="AL962" s="23"/>
      <c r="AM962" s="23"/>
      <c r="AN962" s="23"/>
      <c r="AO962" s="23"/>
    </row>
    <row r="963" spans="4:41" x14ac:dyDescent="0.25">
      <c r="D963" s="25"/>
      <c r="E963" s="25"/>
      <c r="H963" s="23"/>
      <c r="I963" s="23"/>
      <c r="J963" s="96"/>
      <c r="K963" s="24"/>
      <c r="L963" s="23"/>
      <c r="M963" s="23"/>
      <c r="N963" s="25"/>
      <c r="O963" s="24"/>
      <c r="P963" s="23"/>
      <c r="Q963" s="23"/>
      <c r="R963" s="23"/>
      <c r="S963" s="23"/>
      <c r="T963" s="23"/>
      <c r="U963" s="23"/>
      <c r="V963" s="23"/>
      <c r="W963" s="23"/>
      <c r="X963" s="23"/>
      <c r="Y963" s="23"/>
      <c r="Z963" s="23"/>
      <c r="AA963" s="23"/>
      <c r="AB963" s="23"/>
      <c r="AC963" s="23"/>
      <c r="AD963" s="23"/>
      <c r="AE963" s="23"/>
      <c r="AF963" s="23"/>
      <c r="AG963" s="23"/>
      <c r="AH963" s="23"/>
      <c r="AI963" s="23"/>
      <c r="AJ963" s="23"/>
      <c r="AK963" s="23"/>
      <c r="AL963" s="23"/>
      <c r="AM963" s="23"/>
      <c r="AN963" s="23"/>
      <c r="AO963" s="23"/>
    </row>
    <row r="964" spans="4:41" x14ac:dyDescent="0.25">
      <c r="D964" s="25"/>
      <c r="E964" s="25"/>
      <c r="H964" s="23"/>
      <c r="I964" s="23"/>
      <c r="J964" s="96"/>
      <c r="K964" s="24"/>
      <c r="L964" s="23"/>
      <c r="M964" s="23"/>
      <c r="N964" s="25"/>
      <c r="O964" s="24"/>
      <c r="P964" s="23"/>
      <c r="Q964" s="23"/>
      <c r="R964" s="23"/>
      <c r="S964" s="23"/>
      <c r="T964" s="23"/>
      <c r="U964" s="23"/>
      <c r="V964" s="23"/>
      <c r="W964" s="23"/>
      <c r="X964" s="23"/>
      <c r="Y964" s="23"/>
      <c r="Z964" s="23"/>
      <c r="AA964" s="23"/>
      <c r="AB964" s="23"/>
      <c r="AC964" s="23"/>
      <c r="AD964" s="23"/>
      <c r="AE964" s="23"/>
      <c r="AF964" s="23"/>
      <c r="AG964" s="23"/>
      <c r="AH964" s="23"/>
      <c r="AI964" s="23"/>
      <c r="AJ964" s="23"/>
      <c r="AK964" s="23"/>
      <c r="AL964" s="23"/>
      <c r="AM964" s="23"/>
      <c r="AN964" s="23"/>
      <c r="AO964" s="23"/>
    </row>
    <row r="965" spans="4:41" x14ac:dyDescent="0.25">
      <c r="D965" s="25"/>
      <c r="E965" s="25"/>
      <c r="H965" s="23"/>
      <c r="I965" s="23"/>
      <c r="J965" s="96"/>
      <c r="K965" s="24"/>
      <c r="L965" s="23"/>
      <c r="M965" s="23"/>
      <c r="N965" s="25"/>
      <c r="O965" s="24"/>
      <c r="P965" s="23"/>
      <c r="Q965" s="23"/>
      <c r="R965" s="23"/>
      <c r="S965" s="23"/>
      <c r="T965" s="23"/>
      <c r="U965" s="23"/>
      <c r="V965" s="23"/>
      <c r="W965" s="23"/>
      <c r="X965" s="23"/>
      <c r="Y965" s="23"/>
      <c r="Z965" s="23"/>
      <c r="AA965" s="23"/>
      <c r="AB965" s="23"/>
      <c r="AC965" s="23"/>
      <c r="AD965" s="23"/>
      <c r="AE965" s="23"/>
      <c r="AF965" s="23"/>
      <c r="AG965" s="23"/>
      <c r="AH965" s="23"/>
      <c r="AI965" s="23"/>
      <c r="AJ965" s="23"/>
      <c r="AK965" s="23"/>
      <c r="AL965" s="23"/>
      <c r="AM965" s="23"/>
      <c r="AN965" s="23"/>
      <c r="AO965" s="23"/>
    </row>
    <row r="966" spans="4:41" x14ac:dyDescent="0.25">
      <c r="D966" s="25"/>
      <c r="E966" s="25"/>
      <c r="H966" s="23"/>
      <c r="I966" s="23"/>
      <c r="J966" s="96"/>
      <c r="K966" s="24"/>
      <c r="L966" s="23"/>
      <c r="M966" s="23"/>
      <c r="N966" s="25"/>
      <c r="O966" s="24"/>
      <c r="P966" s="23"/>
      <c r="Q966" s="23"/>
      <c r="R966" s="23"/>
      <c r="S966" s="23"/>
      <c r="T966" s="23"/>
      <c r="U966" s="23"/>
      <c r="V966" s="23"/>
      <c r="W966" s="23"/>
      <c r="X966" s="23"/>
      <c r="Y966" s="23"/>
      <c r="Z966" s="23"/>
      <c r="AA966" s="23"/>
      <c r="AB966" s="23"/>
      <c r="AC966" s="23"/>
      <c r="AD966" s="23"/>
      <c r="AE966" s="23"/>
      <c r="AF966" s="23"/>
      <c r="AG966" s="23"/>
      <c r="AH966" s="23"/>
      <c r="AI966" s="23"/>
      <c r="AJ966" s="23"/>
      <c r="AK966" s="23"/>
      <c r="AL966" s="23"/>
      <c r="AM966" s="23"/>
      <c r="AN966" s="23"/>
      <c r="AO966" s="23"/>
    </row>
    <row r="967" spans="4:41" x14ac:dyDescent="0.25">
      <c r="D967" s="25"/>
      <c r="E967" s="25"/>
      <c r="H967" s="23"/>
      <c r="I967" s="23"/>
      <c r="J967" s="96"/>
      <c r="K967" s="24"/>
      <c r="L967" s="23"/>
      <c r="M967" s="23"/>
      <c r="N967" s="25"/>
      <c r="O967" s="24"/>
      <c r="P967" s="23"/>
      <c r="Q967" s="23"/>
      <c r="R967" s="23"/>
      <c r="S967" s="23"/>
      <c r="T967" s="23"/>
      <c r="U967" s="23"/>
      <c r="V967" s="23"/>
      <c r="W967" s="23"/>
      <c r="X967" s="23"/>
      <c r="Y967" s="23"/>
      <c r="Z967" s="23"/>
      <c r="AA967" s="23"/>
      <c r="AB967" s="23"/>
      <c r="AC967" s="23"/>
      <c r="AD967" s="23"/>
      <c r="AE967" s="23"/>
      <c r="AF967" s="23"/>
      <c r="AG967" s="23"/>
      <c r="AH967" s="23"/>
      <c r="AI967" s="23"/>
      <c r="AJ967" s="23"/>
      <c r="AK967" s="23"/>
      <c r="AL967" s="23"/>
      <c r="AM967" s="23"/>
      <c r="AN967" s="23"/>
      <c r="AO967" s="23"/>
    </row>
    <row r="968" spans="4:41" x14ac:dyDescent="0.25">
      <c r="D968" s="25"/>
      <c r="E968" s="25"/>
      <c r="H968" s="23"/>
      <c r="I968" s="23"/>
      <c r="J968" s="96"/>
      <c r="K968" s="24"/>
      <c r="L968" s="23"/>
      <c r="M968" s="23"/>
      <c r="N968" s="25"/>
      <c r="O968" s="24"/>
      <c r="P968" s="23"/>
      <c r="Q968" s="23"/>
      <c r="R968" s="23"/>
      <c r="S968" s="23"/>
      <c r="T968" s="23"/>
      <c r="U968" s="23"/>
      <c r="V968" s="23"/>
      <c r="W968" s="23"/>
      <c r="X968" s="23"/>
      <c r="Y968" s="23"/>
      <c r="Z968" s="23"/>
      <c r="AA968" s="23"/>
      <c r="AB968" s="23"/>
      <c r="AC968" s="23"/>
      <c r="AD968" s="23"/>
      <c r="AE968" s="23"/>
      <c r="AF968" s="23"/>
      <c r="AG968" s="23"/>
      <c r="AH968" s="23"/>
      <c r="AI968" s="23"/>
      <c r="AJ968" s="23"/>
      <c r="AK968" s="23"/>
      <c r="AL968" s="23"/>
      <c r="AM968" s="23"/>
      <c r="AN968" s="23"/>
      <c r="AO968" s="23"/>
    </row>
    <row r="969" spans="4:41" x14ac:dyDescent="0.25">
      <c r="D969" s="25"/>
      <c r="E969" s="25"/>
      <c r="H969" s="23"/>
      <c r="I969" s="23"/>
      <c r="J969" s="96"/>
      <c r="K969" s="24"/>
      <c r="L969" s="23"/>
      <c r="M969" s="23"/>
      <c r="N969" s="25"/>
      <c r="O969" s="24"/>
      <c r="P969" s="23"/>
      <c r="Q969" s="23"/>
      <c r="R969" s="23"/>
      <c r="S969" s="23"/>
      <c r="T969" s="23"/>
      <c r="U969" s="23"/>
      <c r="V969" s="23"/>
      <c r="W969" s="23"/>
      <c r="X969" s="23"/>
      <c r="Y969" s="23"/>
      <c r="Z969" s="23"/>
      <c r="AA969" s="23"/>
      <c r="AB969" s="23"/>
      <c r="AC969" s="23"/>
      <c r="AD969" s="23"/>
      <c r="AE969" s="23"/>
      <c r="AF969" s="23"/>
      <c r="AG969" s="23"/>
      <c r="AH969" s="23"/>
      <c r="AI969" s="23"/>
      <c r="AJ969" s="23"/>
      <c r="AK969" s="23"/>
      <c r="AL969" s="23"/>
      <c r="AM969" s="23"/>
      <c r="AN969" s="23"/>
      <c r="AO969" s="23"/>
    </row>
    <row r="970" spans="4:41" x14ac:dyDescent="0.25">
      <c r="D970" s="25"/>
      <c r="E970" s="25"/>
      <c r="H970" s="23"/>
      <c r="I970" s="23"/>
      <c r="J970" s="96"/>
      <c r="K970" s="24"/>
      <c r="L970" s="23"/>
      <c r="M970" s="23"/>
      <c r="N970" s="25"/>
      <c r="O970" s="24"/>
      <c r="P970" s="23"/>
      <c r="Q970" s="23"/>
      <c r="R970" s="23"/>
      <c r="S970" s="23"/>
      <c r="T970" s="23"/>
      <c r="U970" s="23"/>
      <c r="V970" s="23"/>
      <c r="W970" s="23"/>
      <c r="X970" s="23"/>
      <c r="Y970" s="23"/>
      <c r="Z970" s="23"/>
      <c r="AA970" s="23"/>
      <c r="AB970" s="23"/>
      <c r="AC970" s="23"/>
      <c r="AD970" s="23"/>
      <c r="AE970" s="23"/>
      <c r="AF970" s="23"/>
      <c r="AG970" s="23"/>
      <c r="AH970" s="23"/>
      <c r="AI970" s="23"/>
      <c r="AJ970" s="23"/>
      <c r="AK970" s="23"/>
      <c r="AL970" s="23"/>
      <c r="AM970" s="23"/>
      <c r="AN970" s="23"/>
      <c r="AO970" s="23"/>
    </row>
  </sheetData>
  <mergeCells count="3">
    <mergeCell ref="L1:O1"/>
    <mergeCell ref="H1:K1"/>
    <mergeCell ref="D1:G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topLeftCell="A13" zoomScaleNormal="100" workbookViewId="0">
      <selection activeCell="B19" sqref="B19"/>
    </sheetView>
  </sheetViews>
  <sheetFormatPr defaultColWidth="8.85546875" defaultRowHeight="15" x14ac:dyDescent="0.25"/>
  <cols>
    <col min="1" max="1" width="11.85546875" bestFit="1" customWidth="1"/>
    <col min="2" max="2" width="12.85546875" bestFit="1" customWidth="1"/>
    <col min="3" max="3" width="10.7109375" style="16" customWidth="1"/>
    <col min="4" max="4" width="10.7109375" customWidth="1"/>
    <col min="5" max="5" width="10.5703125" customWidth="1"/>
    <col min="6" max="6" width="7.85546875" style="23" customWidth="1"/>
    <col min="7" max="7" width="9.42578125" style="24" customWidth="1"/>
    <col min="8" max="9" width="12.140625" customWidth="1"/>
    <col min="10" max="10" width="9.140625" style="23" customWidth="1"/>
    <col min="11" max="11" width="11" style="24" customWidth="1"/>
    <col min="12" max="12" width="10" customWidth="1"/>
    <col min="13" max="13" width="11.140625" customWidth="1"/>
    <col min="14" max="14" width="8.42578125" style="23" customWidth="1"/>
    <col min="15" max="15" width="10.42578125" style="24" customWidth="1"/>
    <col min="16" max="16" width="14.140625" customWidth="1"/>
    <col min="17" max="17" width="14.85546875" customWidth="1"/>
    <col min="18" max="18" width="13.5703125" style="23" customWidth="1"/>
  </cols>
  <sheetData>
    <row r="1" spans="1:19" x14ac:dyDescent="0.25">
      <c r="A1" s="17"/>
      <c r="B1" s="69" t="s">
        <v>91</v>
      </c>
      <c r="C1" s="17"/>
      <c r="D1" s="112" t="s">
        <v>83</v>
      </c>
      <c r="E1" s="110"/>
      <c r="F1" s="110"/>
      <c r="G1" s="111"/>
      <c r="H1" s="112" t="s">
        <v>84</v>
      </c>
      <c r="I1" s="110"/>
      <c r="J1" s="110"/>
      <c r="K1" s="111"/>
      <c r="L1" s="109" t="s">
        <v>85</v>
      </c>
      <c r="M1" s="110"/>
      <c r="N1" s="110"/>
      <c r="O1" s="111"/>
      <c r="P1" t="s">
        <v>88</v>
      </c>
      <c r="Q1" t="s">
        <v>89</v>
      </c>
      <c r="R1" s="23" t="s">
        <v>90</v>
      </c>
    </row>
    <row r="2" spans="1:19" x14ac:dyDescent="0.25">
      <c r="A2" s="18" t="s">
        <v>16</v>
      </c>
      <c r="B2" s="21" t="s">
        <v>32</v>
      </c>
      <c r="C2" s="19" t="s">
        <v>17</v>
      </c>
      <c r="D2" s="18" t="s">
        <v>19</v>
      </c>
      <c r="E2" s="21" t="s">
        <v>20</v>
      </c>
      <c r="F2" s="63" t="s">
        <v>14</v>
      </c>
      <c r="G2" s="64" t="s">
        <v>11</v>
      </c>
      <c r="H2" s="18" t="s">
        <v>19</v>
      </c>
      <c r="I2" s="18" t="s">
        <v>20</v>
      </c>
      <c r="J2" s="70" t="s">
        <v>18</v>
      </c>
      <c r="K2" s="64" t="s">
        <v>21</v>
      </c>
      <c r="L2" s="18" t="s">
        <v>19</v>
      </c>
      <c r="M2" s="18" t="s">
        <v>22</v>
      </c>
      <c r="N2" s="70" t="s">
        <v>18</v>
      </c>
      <c r="O2" s="64" t="s">
        <v>11</v>
      </c>
      <c r="P2" s="20" t="s">
        <v>102</v>
      </c>
      <c r="Q2" s="27" t="s">
        <v>103</v>
      </c>
      <c r="R2" s="97" t="s">
        <v>104</v>
      </c>
    </row>
    <row r="3" spans="1:19" x14ac:dyDescent="0.25">
      <c r="D3" s="17" t="s">
        <v>27</v>
      </c>
      <c r="E3" s="17" t="s">
        <v>27</v>
      </c>
      <c r="F3" s="23" t="s">
        <v>27</v>
      </c>
      <c r="G3" s="24" t="s">
        <v>27</v>
      </c>
      <c r="H3" s="22" t="s">
        <v>27</v>
      </c>
      <c r="I3" s="22" t="s">
        <v>27</v>
      </c>
      <c r="J3" s="26" t="s">
        <v>27</v>
      </c>
      <c r="K3" s="24" t="s">
        <v>27</v>
      </c>
      <c r="L3" s="22" t="s">
        <v>27</v>
      </c>
      <c r="M3" s="22" t="s">
        <v>27</v>
      </c>
      <c r="N3" s="26" t="s">
        <v>27</v>
      </c>
      <c r="O3" s="24" t="s">
        <v>27</v>
      </c>
      <c r="P3" s="22" t="s">
        <v>27</v>
      </c>
      <c r="Q3" s="22" t="s">
        <v>27</v>
      </c>
      <c r="R3" s="26" t="s">
        <v>27</v>
      </c>
    </row>
    <row r="4" spans="1:19" ht="14.25" customHeight="1" x14ac:dyDescent="0.25">
      <c r="A4" t="s">
        <v>135</v>
      </c>
      <c r="B4">
        <v>850</v>
      </c>
      <c r="C4" s="16">
        <v>161</v>
      </c>
      <c r="D4" s="35">
        <v>28.195699999999999</v>
      </c>
      <c r="E4" s="35">
        <v>28.1953</v>
      </c>
      <c r="F4" s="23">
        <f>D4-E4</f>
        <v>3.9999999999906777E-4</v>
      </c>
      <c r="G4" s="24">
        <f>(D4+E4)/2</f>
        <v>28.195499999999999</v>
      </c>
      <c r="H4" s="22">
        <v>28.386700000000001</v>
      </c>
      <c r="I4" s="22">
        <v>28.386500000000002</v>
      </c>
      <c r="J4" s="56">
        <f>H4-I4</f>
        <v>1.9999999999953388E-4</v>
      </c>
      <c r="K4" s="24">
        <f>(H4+I4)/2</f>
        <v>28.386600000000001</v>
      </c>
      <c r="L4" s="23">
        <v>28.3705</v>
      </c>
      <c r="M4" s="26">
        <v>28.370799999999999</v>
      </c>
      <c r="N4" s="56">
        <f>L4-M4</f>
        <v>-2.9999999999930083E-4</v>
      </c>
      <c r="O4" s="24">
        <f>(L4+M4)/2</f>
        <v>28.370649999999998</v>
      </c>
      <c r="P4" s="55">
        <f>K4-G4</f>
        <v>0.19110000000000227</v>
      </c>
      <c r="Q4" s="55">
        <f>O4-G4</f>
        <v>0.17514999999999858</v>
      </c>
      <c r="R4" s="65">
        <f>P4-Q4</f>
        <v>1.5950000000003683E-2</v>
      </c>
    </row>
    <row r="5" spans="1:19" x14ac:dyDescent="0.25">
      <c r="B5">
        <v>90</v>
      </c>
      <c r="C5" s="16">
        <v>162</v>
      </c>
      <c r="D5" s="35">
        <v>28.841100000000001</v>
      </c>
      <c r="E5" s="35">
        <v>28.840800000000002</v>
      </c>
      <c r="F5" s="23">
        <f t="shared" ref="F5:F33" si="0">D5-E5</f>
        <v>2.9999999999930083E-4</v>
      </c>
      <c r="G5" s="24">
        <f t="shared" ref="G5:G33" si="1">(D5+E5)/2</f>
        <v>28.840949999999999</v>
      </c>
      <c r="H5" s="22">
        <v>36.176499999999997</v>
      </c>
      <c r="I5" s="22">
        <v>36.176099999999998</v>
      </c>
      <c r="J5" s="56">
        <f t="shared" ref="J5:J33" si="2">H5-I5</f>
        <v>3.9999999999906777E-4</v>
      </c>
      <c r="K5" s="24">
        <f t="shared" ref="K5:K33" si="3">(H5+I5)/2</f>
        <v>36.176299999999998</v>
      </c>
      <c r="L5" s="23">
        <v>36.163899999999998</v>
      </c>
      <c r="M5" s="26">
        <v>36.163800000000002</v>
      </c>
      <c r="N5" s="56">
        <f t="shared" ref="N5:N33" si="4">L5-M5</f>
        <v>9.9999999996214228E-5</v>
      </c>
      <c r="O5" s="24">
        <f t="shared" ref="O5:O33" si="5">(L5+M5)/2</f>
        <v>36.163849999999996</v>
      </c>
      <c r="P5" s="55">
        <f t="shared" ref="P5:P33" si="6">K5-G5</f>
        <v>7.3353499999999983</v>
      </c>
      <c r="Q5" s="55">
        <f t="shared" ref="Q5:Q33" si="7">O5-G5</f>
        <v>7.3228999999999971</v>
      </c>
      <c r="R5" s="65">
        <f t="shared" ref="R5:R33" si="8">P5-Q5</f>
        <v>1.2450000000001182E-2</v>
      </c>
    </row>
    <row r="6" spans="1:19" x14ac:dyDescent="0.25">
      <c r="B6">
        <v>63</v>
      </c>
      <c r="C6" s="16">
        <v>163</v>
      </c>
      <c r="D6" s="35">
        <v>28.2896</v>
      </c>
      <c r="E6" s="35">
        <v>28.289899999999999</v>
      </c>
      <c r="F6" s="23">
        <f t="shared" si="0"/>
        <v>-2.9999999999930083E-4</v>
      </c>
      <c r="G6" s="24">
        <f t="shared" si="1"/>
        <v>28.289749999999998</v>
      </c>
      <c r="H6" s="22">
        <v>28.3004</v>
      </c>
      <c r="I6" s="22">
        <v>28.3005</v>
      </c>
      <c r="J6" s="23">
        <f t="shared" si="2"/>
        <v>-9.9999999999766942E-5</v>
      </c>
      <c r="K6" s="24">
        <f t="shared" si="3"/>
        <v>28.300449999999998</v>
      </c>
      <c r="L6" s="23">
        <v>28.300799999999999</v>
      </c>
      <c r="M6" s="26">
        <v>28.300799999999999</v>
      </c>
      <c r="N6" s="56">
        <f t="shared" si="4"/>
        <v>0</v>
      </c>
      <c r="O6" s="24">
        <f t="shared" si="5"/>
        <v>28.300799999999999</v>
      </c>
      <c r="P6" s="55">
        <f t="shared" si="6"/>
        <v>1.0699999999999932E-2</v>
      </c>
      <c r="Q6" s="55">
        <f t="shared" si="7"/>
        <v>1.1050000000000892E-2</v>
      </c>
      <c r="R6" s="94">
        <f t="shared" si="8"/>
        <v>-3.5000000000096065E-4</v>
      </c>
      <c r="S6" s="34" t="s">
        <v>146</v>
      </c>
    </row>
    <row r="7" spans="1:19" x14ac:dyDescent="0.25">
      <c r="A7" t="s">
        <v>136</v>
      </c>
      <c r="B7">
        <v>850</v>
      </c>
      <c r="C7" s="16">
        <v>164</v>
      </c>
      <c r="D7" s="35">
        <v>29.0808</v>
      </c>
      <c r="E7" s="35">
        <v>29.081</v>
      </c>
      <c r="F7" s="23">
        <f t="shared" si="0"/>
        <v>-1.9999999999953388E-4</v>
      </c>
      <c r="G7" s="24">
        <f t="shared" si="1"/>
        <v>29.0809</v>
      </c>
      <c r="H7" s="22">
        <v>29.358000000000001</v>
      </c>
      <c r="I7" s="22">
        <v>29.357600000000001</v>
      </c>
      <c r="J7" s="56">
        <f t="shared" si="2"/>
        <v>3.9999999999906777E-4</v>
      </c>
      <c r="K7" s="24">
        <f t="shared" si="3"/>
        <v>29.357800000000001</v>
      </c>
      <c r="L7" s="23">
        <v>29.351099999999999</v>
      </c>
      <c r="M7" s="26">
        <v>29.351400000000002</v>
      </c>
      <c r="N7" s="56">
        <f t="shared" si="4"/>
        <v>-3.0000000000285354E-4</v>
      </c>
      <c r="O7" s="24">
        <f t="shared" si="5"/>
        <v>29.35125</v>
      </c>
      <c r="P7" s="55">
        <f t="shared" si="6"/>
        <v>0.27690000000000126</v>
      </c>
      <c r="Q7" s="55">
        <f t="shared" si="7"/>
        <v>0.27035000000000053</v>
      </c>
      <c r="R7" s="65">
        <f t="shared" si="8"/>
        <v>6.5500000000007219E-3</v>
      </c>
    </row>
    <row r="8" spans="1:19" x14ac:dyDescent="0.25">
      <c r="B8">
        <v>90</v>
      </c>
      <c r="C8" s="16">
        <v>165</v>
      </c>
      <c r="D8" s="35">
        <v>28.1206</v>
      </c>
      <c r="E8" s="35">
        <v>28.120699999999999</v>
      </c>
      <c r="F8" s="23">
        <f t="shared" si="0"/>
        <v>-9.9999999999766942E-5</v>
      </c>
      <c r="G8" s="24">
        <f t="shared" si="1"/>
        <v>28.120649999999998</v>
      </c>
      <c r="H8" s="22">
        <v>35.598799999999997</v>
      </c>
      <c r="I8" s="22">
        <v>35.598500000000001</v>
      </c>
      <c r="J8" s="56">
        <f t="shared" si="2"/>
        <v>2.9999999999574811E-4</v>
      </c>
      <c r="K8" s="24">
        <f t="shared" si="3"/>
        <v>35.598649999999999</v>
      </c>
      <c r="L8" s="23">
        <v>35.584899999999998</v>
      </c>
      <c r="M8" s="26">
        <v>35.584800000000001</v>
      </c>
      <c r="N8" s="56">
        <f t="shared" si="4"/>
        <v>9.9999999996214228E-5</v>
      </c>
      <c r="O8" s="24">
        <f t="shared" si="5"/>
        <v>35.584850000000003</v>
      </c>
      <c r="P8" s="55">
        <f t="shared" si="6"/>
        <v>7.4780000000000015</v>
      </c>
      <c r="Q8" s="55">
        <f t="shared" si="7"/>
        <v>7.4642000000000053</v>
      </c>
      <c r="R8" s="65">
        <f t="shared" si="8"/>
        <v>1.379999999999626E-2</v>
      </c>
    </row>
    <row r="9" spans="1:19" x14ac:dyDescent="0.25">
      <c r="B9">
        <v>63</v>
      </c>
      <c r="C9" s="16">
        <v>166</v>
      </c>
      <c r="D9" s="35">
        <v>28.365600000000001</v>
      </c>
      <c r="E9" s="35">
        <v>28.3657</v>
      </c>
      <c r="F9" s="23">
        <f t="shared" si="0"/>
        <v>-9.9999999999766942E-5</v>
      </c>
      <c r="G9" s="24">
        <f t="shared" si="1"/>
        <v>28.365650000000002</v>
      </c>
      <c r="H9" s="22">
        <v>28.3764</v>
      </c>
      <c r="I9" s="22">
        <v>28.376200000000001</v>
      </c>
      <c r="J9" s="56">
        <f t="shared" si="2"/>
        <v>1.9999999999953388E-4</v>
      </c>
      <c r="K9" s="24">
        <f t="shared" si="3"/>
        <v>28.376300000000001</v>
      </c>
      <c r="L9" s="23">
        <v>28.376200000000001</v>
      </c>
      <c r="M9" s="26">
        <v>28.376000000000001</v>
      </c>
      <c r="N9" s="56">
        <f t="shared" si="4"/>
        <v>1.9999999999953388E-4</v>
      </c>
      <c r="O9" s="24">
        <f t="shared" si="5"/>
        <v>28.376100000000001</v>
      </c>
      <c r="P9" s="55">
        <f t="shared" si="6"/>
        <v>1.0649999999998272E-2</v>
      </c>
      <c r="Q9" s="55">
        <f t="shared" si="7"/>
        <v>1.0449999999998738E-2</v>
      </c>
      <c r="R9" s="65">
        <f t="shared" si="8"/>
        <v>1.9999999999953388E-4</v>
      </c>
    </row>
    <row r="10" spans="1:19" x14ac:dyDescent="0.25">
      <c r="A10" t="s">
        <v>137</v>
      </c>
      <c r="B10">
        <v>850</v>
      </c>
      <c r="C10" s="16">
        <v>167</v>
      </c>
      <c r="D10" s="35">
        <v>29.066600000000001</v>
      </c>
      <c r="E10" s="35">
        <v>29.066600000000001</v>
      </c>
      <c r="F10" s="23">
        <f t="shared" si="0"/>
        <v>0</v>
      </c>
      <c r="G10" s="24">
        <f t="shared" si="1"/>
        <v>29.066600000000001</v>
      </c>
      <c r="H10" s="22">
        <v>29.373999999999999</v>
      </c>
      <c r="I10" s="22">
        <v>29.373899999999999</v>
      </c>
      <c r="J10" s="23">
        <f t="shared" si="2"/>
        <v>9.9999999999766942E-5</v>
      </c>
      <c r="K10" s="24">
        <f t="shared" si="3"/>
        <v>29.373950000000001</v>
      </c>
      <c r="L10" s="23">
        <v>29.372399999999999</v>
      </c>
      <c r="M10" s="26">
        <v>29.3721</v>
      </c>
      <c r="N10" s="56">
        <f t="shared" si="4"/>
        <v>2.9999999999930083E-4</v>
      </c>
      <c r="O10" s="24">
        <f t="shared" si="5"/>
        <v>29.372250000000001</v>
      </c>
      <c r="P10" s="55">
        <f t="shared" si="6"/>
        <v>0.30734999999999957</v>
      </c>
      <c r="Q10" s="55">
        <f t="shared" si="7"/>
        <v>0.30564999999999998</v>
      </c>
      <c r="R10" s="65">
        <f t="shared" si="8"/>
        <v>1.6999999999995907E-3</v>
      </c>
    </row>
    <row r="11" spans="1:19" x14ac:dyDescent="0.25">
      <c r="B11">
        <v>90</v>
      </c>
      <c r="C11" s="16">
        <v>168</v>
      </c>
      <c r="D11" s="35">
        <v>28.972100000000001</v>
      </c>
      <c r="E11" s="35">
        <v>28.971900000000002</v>
      </c>
      <c r="F11" s="23">
        <f t="shared" si="0"/>
        <v>1.9999999999953388E-4</v>
      </c>
      <c r="G11" s="24">
        <f t="shared" si="1"/>
        <v>28.972000000000001</v>
      </c>
      <c r="H11" s="22">
        <v>36.410699999999999</v>
      </c>
      <c r="I11" s="22">
        <v>36.410699999999999</v>
      </c>
      <c r="J11" s="56">
        <f t="shared" si="2"/>
        <v>0</v>
      </c>
      <c r="K11" s="24">
        <f t="shared" si="3"/>
        <v>36.410699999999999</v>
      </c>
      <c r="L11" s="23">
        <v>36.396900000000002</v>
      </c>
      <c r="M11" s="26">
        <v>36.396900000000002</v>
      </c>
      <c r="N11" s="56">
        <f t="shared" si="4"/>
        <v>0</v>
      </c>
      <c r="O11" s="24">
        <f t="shared" si="5"/>
        <v>36.396900000000002</v>
      </c>
      <c r="P11" s="55">
        <f t="shared" si="6"/>
        <v>7.4386999999999972</v>
      </c>
      <c r="Q11" s="55">
        <f t="shared" si="7"/>
        <v>7.4249000000000009</v>
      </c>
      <c r="R11" s="65">
        <f t="shared" si="8"/>
        <v>1.379999999999626E-2</v>
      </c>
    </row>
    <row r="12" spans="1:19" x14ac:dyDescent="0.25">
      <c r="B12">
        <v>63</v>
      </c>
      <c r="C12" s="16">
        <v>169</v>
      </c>
      <c r="D12" s="35">
        <v>27.970700000000001</v>
      </c>
      <c r="E12" s="35">
        <v>27.971</v>
      </c>
      <c r="F12" s="23">
        <f t="shared" si="0"/>
        <v>-2.9999999999930083E-4</v>
      </c>
      <c r="G12" s="24">
        <f t="shared" si="1"/>
        <v>27.970849999999999</v>
      </c>
      <c r="H12" s="22">
        <v>27.981100000000001</v>
      </c>
      <c r="I12" s="22">
        <v>27.980799999999999</v>
      </c>
      <c r="J12" s="56">
        <f t="shared" si="2"/>
        <v>3.0000000000285354E-4</v>
      </c>
      <c r="K12" s="24">
        <f t="shared" si="3"/>
        <v>27.98095</v>
      </c>
      <c r="L12" s="23">
        <v>27.980899999999998</v>
      </c>
      <c r="M12" s="26">
        <v>27.981100000000001</v>
      </c>
      <c r="N12" s="56">
        <f t="shared" si="4"/>
        <v>-2.000000000030866E-4</v>
      </c>
      <c r="O12" s="24">
        <f t="shared" si="5"/>
        <v>27.981000000000002</v>
      </c>
      <c r="P12" s="55">
        <f t="shared" si="6"/>
        <v>1.010000000000133E-2</v>
      </c>
      <c r="Q12" s="55">
        <f t="shared" si="7"/>
        <v>1.015000000000299E-2</v>
      </c>
      <c r="R12" s="94">
        <f t="shared" si="8"/>
        <v>-5.0000000001659828E-5</v>
      </c>
    </row>
    <row r="13" spans="1:19" x14ac:dyDescent="0.25">
      <c r="A13" t="s">
        <v>138</v>
      </c>
      <c r="B13">
        <v>850</v>
      </c>
      <c r="C13" s="16">
        <v>170</v>
      </c>
      <c r="D13" s="35">
        <v>28.210599999999999</v>
      </c>
      <c r="E13" s="82">
        <v>28.210999999999999</v>
      </c>
      <c r="F13" s="23">
        <f t="shared" si="0"/>
        <v>-3.9999999999906777E-4</v>
      </c>
      <c r="G13" s="24">
        <f t="shared" si="1"/>
        <v>28.210799999999999</v>
      </c>
      <c r="H13" s="22">
        <v>28.5153</v>
      </c>
      <c r="I13" s="22">
        <v>28.514900000000001</v>
      </c>
      <c r="J13" s="56">
        <f t="shared" si="2"/>
        <v>3.9999999999906777E-4</v>
      </c>
      <c r="K13" s="24">
        <f t="shared" si="3"/>
        <v>28.5151</v>
      </c>
      <c r="L13" s="23">
        <v>28.5153</v>
      </c>
      <c r="M13" s="26">
        <v>28.514800000000001</v>
      </c>
      <c r="N13" s="56">
        <f t="shared" si="4"/>
        <v>4.9999999999883471E-4</v>
      </c>
      <c r="O13" s="24">
        <f t="shared" si="5"/>
        <v>28.515050000000002</v>
      </c>
      <c r="P13" s="55">
        <f t="shared" si="6"/>
        <v>0.30430000000000135</v>
      </c>
      <c r="Q13" s="55">
        <f t="shared" si="7"/>
        <v>0.30425000000000324</v>
      </c>
      <c r="R13" s="65">
        <f t="shared" si="8"/>
        <v>4.9999999998107114E-5</v>
      </c>
    </row>
    <row r="14" spans="1:19" x14ac:dyDescent="0.25">
      <c r="B14">
        <v>90</v>
      </c>
      <c r="C14" s="16">
        <v>171</v>
      </c>
      <c r="D14" s="35">
        <v>28.091200000000001</v>
      </c>
      <c r="E14" s="35">
        <v>28.090800000000002</v>
      </c>
      <c r="F14" s="23">
        <f t="shared" si="0"/>
        <v>3.9999999999906777E-4</v>
      </c>
      <c r="G14" s="24">
        <f t="shared" si="1"/>
        <v>28.091000000000001</v>
      </c>
      <c r="H14" s="22">
        <v>35.635599999999997</v>
      </c>
      <c r="I14" s="22">
        <v>35.635300000000001</v>
      </c>
      <c r="J14" s="56">
        <f t="shared" si="2"/>
        <v>2.9999999999574811E-4</v>
      </c>
      <c r="K14" s="24">
        <f t="shared" si="3"/>
        <v>35.635449999999999</v>
      </c>
      <c r="L14" s="23">
        <v>35.621099999999998</v>
      </c>
      <c r="M14" s="26">
        <v>35.621200000000002</v>
      </c>
      <c r="N14" s="56">
        <f t="shared" si="4"/>
        <v>-1.0000000000331966E-4</v>
      </c>
      <c r="O14" s="24">
        <f t="shared" si="5"/>
        <v>35.62115</v>
      </c>
      <c r="P14" s="55">
        <f t="shared" si="6"/>
        <v>7.5444499999999977</v>
      </c>
      <c r="Q14" s="55">
        <f t="shared" si="7"/>
        <v>7.530149999999999</v>
      </c>
      <c r="R14" s="65">
        <f t="shared" si="8"/>
        <v>1.4299999999998647E-2</v>
      </c>
    </row>
    <row r="15" spans="1:19" x14ac:dyDescent="0.25">
      <c r="B15">
        <v>63</v>
      </c>
      <c r="C15" s="16">
        <v>172</v>
      </c>
      <c r="D15" s="35">
        <v>28.7364</v>
      </c>
      <c r="E15" s="35">
        <v>28.7364</v>
      </c>
      <c r="F15" s="23">
        <f t="shared" si="0"/>
        <v>0</v>
      </c>
      <c r="G15" s="24">
        <f t="shared" si="1"/>
        <v>28.7364</v>
      </c>
      <c r="H15" s="22">
        <v>28.7456</v>
      </c>
      <c r="I15" s="22">
        <v>28.7453</v>
      </c>
      <c r="J15" s="56">
        <f t="shared" si="2"/>
        <v>2.9999999999930083E-4</v>
      </c>
      <c r="K15" s="24">
        <f t="shared" si="3"/>
        <v>28.745449999999998</v>
      </c>
      <c r="L15" s="23">
        <v>28.744900000000001</v>
      </c>
      <c r="M15" s="26">
        <v>28.744800000000001</v>
      </c>
      <c r="N15" s="56">
        <f t="shared" si="4"/>
        <v>9.9999999999766942E-5</v>
      </c>
      <c r="O15" s="24">
        <f t="shared" si="5"/>
        <v>28.74485</v>
      </c>
      <c r="P15" s="55">
        <f t="shared" si="6"/>
        <v>9.0499999999984482E-3</v>
      </c>
      <c r="Q15" s="55">
        <f t="shared" si="7"/>
        <v>8.4499999999998465E-3</v>
      </c>
      <c r="R15" s="65">
        <f t="shared" si="8"/>
        <v>5.9999999999860165E-4</v>
      </c>
    </row>
    <row r="16" spans="1:19" x14ac:dyDescent="0.25">
      <c r="A16" t="s">
        <v>139</v>
      </c>
      <c r="B16">
        <v>850</v>
      </c>
      <c r="C16" s="16">
        <v>173</v>
      </c>
      <c r="D16" s="35">
        <v>28.847300000000001</v>
      </c>
      <c r="E16" s="35">
        <v>28.847000000000001</v>
      </c>
      <c r="F16" s="23">
        <f t="shared" si="0"/>
        <v>2.9999999999930083E-4</v>
      </c>
      <c r="G16" s="24">
        <f t="shared" si="1"/>
        <v>28.847149999999999</v>
      </c>
      <c r="H16" s="22">
        <v>29.260999999999999</v>
      </c>
      <c r="I16" s="22">
        <v>29.261099999999999</v>
      </c>
      <c r="J16" s="56">
        <f t="shared" si="2"/>
        <v>-9.9999999999766942E-5</v>
      </c>
      <c r="K16" s="24">
        <f t="shared" si="3"/>
        <v>29.261049999999997</v>
      </c>
      <c r="L16" s="23">
        <v>29.2624</v>
      </c>
      <c r="M16" s="26">
        <v>29.262699999999999</v>
      </c>
      <c r="N16" s="56">
        <f t="shared" si="4"/>
        <v>-2.9999999999930083E-4</v>
      </c>
      <c r="O16" s="24">
        <f t="shared" si="5"/>
        <v>29.262549999999997</v>
      </c>
      <c r="P16" s="55">
        <f t="shared" si="6"/>
        <v>0.41389999999999816</v>
      </c>
      <c r="Q16" s="55">
        <f t="shared" si="7"/>
        <v>0.41539999999999822</v>
      </c>
      <c r="R16" s="98">
        <f t="shared" si="8"/>
        <v>-1.5000000000000568E-3</v>
      </c>
      <c r="S16" s="99" t="s">
        <v>147</v>
      </c>
    </row>
    <row r="17" spans="1:18" x14ac:dyDescent="0.25">
      <c r="B17">
        <v>90</v>
      </c>
      <c r="C17" s="16">
        <v>174</v>
      </c>
      <c r="D17" s="35">
        <v>28.8444</v>
      </c>
      <c r="E17" s="35">
        <v>28.844200000000001</v>
      </c>
      <c r="F17" s="23">
        <f t="shared" si="0"/>
        <v>1.9999999999953388E-4</v>
      </c>
      <c r="G17" s="24">
        <f t="shared" si="1"/>
        <v>28.8443</v>
      </c>
      <c r="H17" s="22">
        <v>36.125</v>
      </c>
      <c r="I17" s="22">
        <v>36.124499999999998</v>
      </c>
      <c r="J17" s="56">
        <f t="shared" si="2"/>
        <v>5.0000000000238742E-4</v>
      </c>
      <c r="K17" s="24">
        <f t="shared" si="3"/>
        <v>36.124749999999999</v>
      </c>
      <c r="L17" s="23">
        <v>36.112400000000001</v>
      </c>
      <c r="M17" s="26">
        <v>36.112400000000001</v>
      </c>
      <c r="N17" s="56">
        <f t="shared" si="4"/>
        <v>0</v>
      </c>
      <c r="O17" s="24">
        <f t="shared" si="5"/>
        <v>36.112400000000001</v>
      </c>
      <c r="P17" s="55">
        <f t="shared" si="6"/>
        <v>7.2804499999999983</v>
      </c>
      <c r="Q17" s="55">
        <f t="shared" si="7"/>
        <v>7.2681000000000004</v>
      </c>
      <c r="R17" s="65">
        <f t="shared" si="8"/>
        <v>1.2349999999997863E-2</v>
      </c>
    </row>
    <row r="18" spans="1:18" x14ac:dyDescent="0.25">
      <c r="B18">
        <v>63</v>
      </c>
      <c r="C18" s="16">
        <v>175</v>
      </c>
      <c r="D18" s="35">
        <v>28.385100000000001</v>
      </c>
      <c r="E18" s="35">
        <v>28.385200000000001</v>
      </c>
      <c r="F18" s="23">
        <f t="shared" si="0"/>
        <v>-9.9999999999766942E-5</v>
      </c>
      <c r="G18" s="24">
        <f t="shared" si="1"/>
        <v>28.385150000000003</v>
      </c>
      <c r="H18" s="22">
        <v>28.3965</v>
      </c>
      <c r="I18" s="22">
        <v>28.396899999999999</v>
      </c>
      <c r="J18" s="56">
        <f t="shared" si="2"/>
        <v>-3.9999999999906777E-4</v>
      </c>
      <c r="K18" s="24">
        <f t="shared" si="3"/>
        <v>28.396699999999999</v>
      </c>
      <c r="L18" s="23">
        <v>28.396699999999999</v>
      </c>
      <c r="M18" s="26">
        <v>28.3962</v>
      </c>
      <c r="N18" s="56">
        <f t="shared" si="4"/>
        <v>4.9999999999883471E-4</v>
      </c>
      <c r="O18" s="24">
        <f t="shared" si="5"/>
        <v>28.396450000000002</v>
      </c>
      <c r="P18" s="55">
        <f t="shared" si="6"/>
        <v>1.1549999999996174E-2</v>
      </c>
      <c r="Q18" s="55">
        <f t="shared" si="7"/>
        <v>1.1299999999998533E-2</v>
      </c>
      <c r="R18" s="65">
        <f t="shared" si="8"/>
        <v>2.49999999997641E-4</v>
      </c>
    </row>
    <row r="19" spans="1:18" x14ac:dyDescent="0.25">
      <c r="A19" t="s">
        <v>140</v>
      </c>
      <c r="B19">
        <v>850</v>
      </c>
      <c r="C19" s="16">
        <v>176</v>
      </c>
      <c r="D19" s="35">
        <v>28.7422</v>
      </c>
      <c r="E19" s="35">
        <v>28.7423</v>
      </c>
      <c r="F19" s="23">
        <f t="shared" si="0"/>
        <v>-9.9999999999766942E-5</v>
      </c>
      <c r="G19" s="24">
        <f t="shared" si="1"/>
        <v>28.742249999999999</v>
      </c>
      <c r="H19" s="22">
        <v>29.104600000000001</v>
      </c>
      <c r="I19" s="22">
        <v>29.104600000000001</v>
      </c>
      <c r="J19" s="56">
        <f t="shared" si="2"/>
        <v>0</v>
      </c>
      <c r="K19" s="24">
        <f t="shared" si="3"/>
        <v>29.104600000000001</v>
      </c>
      <c r="L19" s="23">
        <v>29.104099999999999</v>
      </c>
      <c r="M19" s="26">
        <v>29.104099999999999</v>
      </c>
      <c r="N19" s="23">
        <f t="shared" si="4"/>
        <v>0</v>
      </c>
      <c r="O19" s="24">
        <f t="shared" si="5"/>
        <v>29.104099999999999</v>
      </c>
      <c r="P19" s="55">
        <f t="shared" si="6"/>
        <v>0.36235000000000284</v>
      </c>
      <c r="Q19" s="55">
        <f t="shared" si="7"/>
        <v>0.36185000000000045</v>
      </c>
      <c r="R19" s="65">
        <f t="shared" si="8"/>
        <v>5.0000000000238742E-4</v>
      </c>
    </row>
    <row r="20" spans="1:18" x14ac:dyDescent="0.25">
      <c r="B20">
        <v>90</v>
      </c>
      <c r="C20" s="16">
        <v>177</v>
      </c>
      <c r="D20" s="35">
        <v>28.213100000000001</v>
      </c>
      <c r="E20" s="35">
        <v>28.212599999999998</v>
      </c>
      <c r="F20" s="23">
        <f t="shared" si="0"/>
        <v>5.0000000000238742E-4</v>
      </c>
      <c r="G20" s="24">
        <f t="shared" si="1"/>
        <v>28.21285</v>
      </c>
      <c r="H20" s="22">
        <v>35.688499999999998</v>
      </c>
      <c r="I20" s="22">
        <v>35.688400000000001</v>
      </c>
      <c r="J20" s="56">
        <f t="shared" si="2"/>
        <v>9.9999999996214228E-5</v>
      </c>
      <c r="K20" s="24">
        <f t="shared" si="3"/>
        <v>35.688450000000003</v>
      </c>
      <c r="L20" s="23">
        <v>35.676200000000001</v>
      </c>
      <c r="M20" s="26">
        <v>35.676400000000001</v>
      </c>
      <c r="N20" s="56">
        <f t="shared" si="4"/>
        <v>-1.9999999999953388E-4</v>
      </c>
      <c r="O20" s="24">
        <f t="shared" si="5"/>
        <v>35.676299999999998</v>
      </c>
      <c r="P20" s="55">
        <f t="shared" si="6"/>
        <v>7.4756000000000036</v>
      </c>
      <c r="Q20" s="55">
        <f t="shared" si="7"/>
        <v>7.4634499999999981</v>
      </c>
      <c r="R20" s="65">
        <f t="shared" si="8"/>
        <v>1.2150000000005434E-2</v>
      </c>
    </row>
    <row r="21" spans="1:18" x14ac:dyDescent="0.25">
      <c r="B21">
        <v>63</v>
      </c>
      <c r="C21" s="16">
        <v>178</v>
      </c>
      <c r="D21" s="35">
        <v>28.1464</v>
      </c>
      <c r="E21" s="35">
        <v>28.1463</v>
      </c>
      <c r="F21" s="23">
        <f t="shared" si="0"/>
        <v>9.9999999999766942E-5</v>
      </c>
      <c r="G21" s="24">
        <f t="shared" si="1"/>
        <v>28.146349999999998</v>
      </c>
      <c r="H21" s="22">
        <v>28.159700000000001</v>
      </c>
      <c r="I21" s="22">
        <v>28.159400000000002</v>
      </c>
      <c r="J21" s="56">
        <f t="shared" si="2"/>
        <v>2.9999999999930083E-4</v>
      </c>
      <c r="K21" s="24">
        <f t="shared" si="3"/>
        <v>28.159550000000003</v>
      </c>
      <c r="L21" s="23">
        <v>28.159500000000001</v>
      </c>
      <c r="M21" s="26">
        <v>28.159500000000001</v>
      </c>
      <c r="N21" s="23">
        <f t="shared" si="4"/>
        <v>0</v>
      </c>
      <c r="O21" s="24">
        <f t="shared" si="5"/>
        <v>28.159500000000001</v>
      </c>
      <c r="P21" s="55">
        <f t="shared" si="6"/>
        <v>1.3200000000004763E-2</v>
      </c>
      <c r="Q21" s="55">
        <f t="shared" si="7"/>
        <v>1.3150000000003104E-2</v>
      </c>
      <c r="R21" s="65">
        <f t="shared" si="8"/>
        <v>5.0000000001659828E-5</v>
      </c>
    </row>
    <row r="22" spans="1:18" x14ac:dyDescent="0.25">
      <c r="A22" t="s">
        <v>141</v>
      </c>
      <c r="B22">
        <v>850</v>
      </c>
      <c r="C22" s="16">
        <v>179</v>
      </c>
      <c r="D22" s="35">
        <v>28.092500000000001</v>
      </c>
      <c r="E22" s="82">
        <v>28.091999999999999</v>
      </c>
      <c r="F22" s="23">
        <f t="shared" si="0"/>
        <v>5.0000000000238742E-4</v>
      </c>
      <c r="G22" s="24">
        <f t="shared" si="1"/>
        <v>28.09225</v>
      </c>
      <c r="H22" s="22">
        <v>28.529199999999999</v>
      </c>
      <c r="I22" s="22">
        <v>28.529</v>
      </c>
      <c r="J22" s="56">
        <f t="shared" si="2"/>
        <v>1.9999999999953388E-4</v>
      </c>
      <c r="K22" s="24">
        <f t="shared" si="3"/>
        <v>28.5291</v>
      </c>
      <c r="L22" s="23">
        <v>28.527999999999999</v>
      </c>
      <c r="M22" s="26">
        <v>28.528500000000001</v>
      </c>
      <c r="N22" s="23">
        <f t="shared" si="4"/>
        <v>-5.0000000000238742E-4</v>
      </c>
      <c r="O22" s="24">
        <f t="shared" si="5"/>
        <v>28.52825</v>
      </c>
      <c r="P22" s="55">
        <f t="shared" si="6"/>
        <v>0.43684999999999974</v>
      </c>
      <c r="Q22" s="55">
        <f t="shared" si="7"/>
        <v>0.43599999999999994</v>
      </c>
      <c r="R22" s="65">
        <f t="shared" si="8"/>
        <v>8.4999999999979536E-4</v>
      </c>
    </row>
    <row r="23" spans="1:18" x14ac:dyDescent="0.25">
      <c r="B23">
        <v>90</v>
      </c>
      <c r="C23" s="16">
        <v>180</v>
      </c>
      <c r="D23" s="35">
        <v>28.214500000000001</v>
      </c>
      <c r="E23" s="82">
        <v>28.214600000000001</v>
      </c>
      <c r="F23" s="23">
        <f t="shared" si="0"/>
        <v>-9.9999999999766942E-5</v>
      </c>
      <c r="G23" s="24">
        <f t="shared" si="1"/>
        <v>28.214550000000003</v>
      </c>
      <c r="H23" s="22">
        <v>35.573700000000002</v>
      </c>
      <c r="I23" s="22">
        <v>35.573599999999999</v>
      </c>
      <c r="J23" s="56">
        <f t="shared" si="2"/>
        <v>1.0000000000331966E-4</v>
      </c>
      <c r="K23" s="24">
        <f t="shared" si="3"/>
        <v>35.573650000000001</v>
      </c>
      <c r="L23" s="23">
        <v>35.561</v>
      </c>
      <c r="M23" s="26">
        <v>35.561500000000002</v>
      </c>
      <c r="N23" s="56">
        <f t="shared" si="4"/>
        <v>-5.0000000000238742E-4</v>
      </c>
      <c r="O23" s="24">
        <f t="shared" si="5"/>
        <v>35.561250000000001</v>
      </c>
      <c r="P23" s="55">
        <f t="shared" si="6"/>
        <v>7.359099999999998</v>
      </c>
      <c r="Q23" s="55">
        <f t="shared" si="7"/>
        <v>7.3466999999999985</v>
      </c>
      <c r="R23" s="65">
        <f t="shared" si="8"/>
        <v>1.2399999999999523E-2</v>
      </c>
    </row>
    <row r="24" spans="1:18" x14ac:dyDescent="0.25">
      <c r="B24">
        <v>63</v>
      </c>
      <c r="C24" s="16">
        <v>181</v>
      </c>
      <c r="D24" s="35">
        <v>28.746200000000002</v>
      </c>
      <c r="E24" s="82">
        <v>28.745799999999999</v>
      </c>
      <c r="F24" s="23">
        <f t="shared" si="0"/>
        <v>4.0000000000262048E-4</v>
      </c>
      <c r="G24" s="24">
        <f t="shared" si="1"/>
        <v>28.746000000000002</v>
      </c>
      <c r="H24" s="22">
        <v>28.763000000000002</v>
      </c>
      <c r="I24" s="22">
        <v>28.762799999999999</v>
      </c>
      <c r="J24" s="56">
        <f t="shared" si="2"/>
        <v>2.000000000030866E-4</v>
      </c>
      <c r="K24" s="24">
        <f t="shared" si="3"/>
        <v>28.762900000000002</v>
      </c>
      <c r="L24" s="23">
        <v>28.762499999999999</v>
      </c>
      <c r="M24" s="26">
        <v>28.762899999999998</v>
      </c>
      <c r="N24" s="56">
        <f t="shared" si="4"/>
        <v>-3.9999999999906777E-4</v>
      </c>
      <c r="O24" s="24">
        <f t="shared" si="5"/>
        <v>28.762699999999999</v>
      </c>
      <c r="P24" s="55">
        <f t="shared" si="6"/>
        <v>1.6899999999999693E-2</v>
      </c>
      <c r="Q24" s="55">
        <f t="shared" si="7"/>
        <v>1.6699999999996606E-2</v>
      </c>
      <c r="R24" s="65">
        <f t="shared" si="8"/>
        <v>2.000000000030866E-4</v>
      </c>
    </row>
    <row r="25" spans="1:18" x14ac:dyDescent="0.25">
      <c r="A25" t="s">
        <v>142</v>
      </c>
      <c r="B25">
        <v>850</v>
      </c>
      <c r="C25" s="16">
        <v>182</v>
      </c>
      <c r="D25" s="35">
        <v>28.173400000000001</v>
      </c>
      <c r="E25" s="82">
        <v>28.173300000000001</v>
      </c>
      <c r="F25" s="23">
        <f t="shared" si="0"/>
        <v>9.9999999999766942E-5</v>
      </c>
      <c r="G25" s="24">
        <f t="shared" si="1"/>
        <v>28.173349999999999</v>
      </c>
      <c r="H25" s="22">
        <v>28.623200000000001</v>
      </c>
      <c r="I25" s="22">
        <v>28.622900000000001</v>
      </c>
      <c r="J25" s="23">
        <f t="shared" si="2"/>
        <v>2.9999999999930083E-4</v>
      </c>
      <c r="K25" s="24">
        <f t="shared" si="3"/>
        <v>28.623049999999999</v>
      </c>
      <c r="L25" s="23">
        <v>28.620899999999999</v>
      </c>
      <c r="M25" s="26">
        <v>28.621200000000002</v>
      </c>
      <c r="N25" s="23">
        <f t="shared" si="4"/>
        <v>-3.0000000000285354E-4</v>
      </c>
      <c r="O25" s="24">
        <f t="shared" si="5"/>
        <v>28.62105</v>
      </c>
      <c r="P25" s="55">
        <f t="shared" si="6"/>
        <v>0.44969999999999999</v>
      </c>
      <c r="Q25" s="55">
        <f t="shared" si="7"/>
        <v>0.4477000000000011</v>
      </c>
      <c r="R25" s="65">
        <f t="shared" si="8"/>
        <v>1.9999999999988916E-3</v>
      </c>
    </row>
    <row r="26" spans="1:18" x14ac:dyDescent="0.25">
      <c r="B26">
        <v>90</v>
      </c>
      <c r="C26" s="16">
        <v>183</v>
      </c>
      <c r="D26" s="35">
        <v>28.075299999999999</v>
      </c>
      <c r="E26" s="82">
        <v>28.075199999999999</v>
      </c>
      <c r="F26" s="23">
        <f t="shared" si="0"/>
        <v>9.9999999999766942E-5</v>
      </c>
      <c r="G26" s="24">
        <f t="shared" si="1"/>
        <v>28.075249999999997</v>
      </c>
      <c r="H26" s="26">
        <v>35.405099999999997</v>
      </c>
      <c r="I26" s="26">
        <v>35.404699999999998</v>
      </c>
      <c r="J26" s="23">
        <f t="shared" si="2"/>
        <v>3.9999999999906777E-4</v>
      </c>
      <c r="K26" s="24">
        <f t="shared" si="3"/>
        <v>35.404899999999998</v>
      </c>
      <c r="L26" s="23">
        <v>35.392899999999997</v>
      </c>
      <c r="M26" s="26">
        <v>35.393000000000001</v>
      </c>
      <c r="N26" s="23">
        <f t="shared" si="4"/>
        <v>-1.0000000000331966E-4</v>
      </c>
      <c r="O26" s="24">
        <f t="shared" si="5"/>
        <v>35.392949999999999</v>
      </c>
      <c r="P26" s="55">
        <f t="shared" si="6"/>
        <v>7.3296500000000009</v>
      </c>
      <c r="Q26" s="55">
        <f t="shared" si="7"/>
        <v>7.3177000000000021</v>
      </c>
      <c r="R26" s="65">
        <f t="shared" si="8"/>
        <v>1.1949999999998795E-2</v>
      </c>
    </row>
    <row r="27" spans="1:18" x14ac:dyDescent="0.25">
      <c r="B27">
        <v>63</v>
      </c>
      <c r="C27" s="16">
        <v>184</v>
      </c>
      <c r="D27" s="35">
        <v>28.309899999999999</v>
      </c>
      <c r="E27" s="82">
        <v>28.3096</v>
      </c>
      <c r="F27" s="23">
        <f t="shared" si="0"/>
        <v>2.9999999999930083E-4</v>
      </c>
      <c r="G27" s="24">
        <f t="shared" si="1"/>
        <v>28.309750000000001</v>
      </c>
      <c r="H27" s="26">
        <v>28.3307</v>
      </c>
      <c r="I27" s="26">
        <v>28.3307</v>
      </c>
      <c r="J27" s="56">
        <f t="shared" si="2"/>
        <v>0</v>
      </c>
      <c r="K27" s="24">
        <f t="shared" si="3"/>
        <v>28.3307</v>
      </c>
      <c r="L27" s="23">
        <v>28.330300000000001</v>
      </c>
      <c r="M27" s="26">
        <v>28.330200000000001</v>
      </c>
      <c r="N27" s="56">
        <f t="shared" si="4"/>
        <v>9.9999999999766942E-5</v>
      </c>
      <c r="O27" s="24">
        <f t="shared" si="5"/>
        <v>28.330249999999999</v>
      </c>
      <c r="P27" s="55">
        <f t="shared" si="6"/>
        <v>2.0949999999999136E-2</v>
      </c>
      <c r="Q27" s="55">
        <f t="shared" si="7"/>
        <v>2.0499999999998408E-2</v>
      </c>
      <c r="R27" s="65">
        <f t="shared" si="8"/>
        <v>4.500000000007276E-4</v>
      </c>
    </row>
    <row r="28" spans="1:18" x14ac:dyDescent="0.25">
      <c r="A28" t="s">
        <v>143</v>
      </c>
      <c r="B28">
        <v>850</v>
      </c>
      <c r="C28" s="16">
        <v>185</v>
      </c>
      <c r="D28" s="35">
        <v>28.353000000000002</v>
      </c>
      <c r="E28" s="82">
        <v>28.352699999999999</v>
      </c>
      <c r="F28" s="23">
        <f t="shared" si="0"/>
        <v>3.0000000000285354E-4</v>
      </c>
      <c r="G28" s="24">
        <f t="shared" si="1"/>
        <v>28.35285</v>
      </c>
      <c r="H28" s="26">
        <v>28.892299999999999</v>
      </c>
      <c r="I28" s="26">
        <v>28.8918</v>
      </c>
      <c r="J28" s="56">
        <f t="shared" si="2"/>
        <v>4.9999999999883471E-4</v>
      </c>
      <c r="K28" s="24">
        <f t="shared" si="3"/>
        <v>28.892049999999998</v>
      </c>
      <c r="L28" s="23">
        <v>28.891200000000001</v>
      </c>
      <c r="M28" s="26">
        <v>28.891400000000001</v>
      </c>
      <c r="N28" s="56">
        <f t="shared" si="4"/>
        <v>-1.9999999999953388E-4</v>
      </c>
      <c r="O28" s="24">
        <f t="shared" si="5"/>
        <v>28.891300000000001</v>
      </c>
      <c r="P28" s="55">
        <f t="shared" si="6"/>
        <v>0.53919999999999746</v>
      </c>
      <c r="Q28" s="55">
        <f t="shared" si="7"/>
        <v>0.53845000000000098</v>
      </c>
      <c r="R28" s="65">
        <f t="shared" si="8"/>
        <v>7.4999999999647571E-4</v>
      </c>
    </row>
    <row r="29" spans="1:18" x14ac:dyDescent="0.25">
      <c r="B29">
        <v>90</v>
      </c>
      <c r="C29" s="16">
        <v>186</v>
      </c>
      <c r="D29" s="35">
        <v>28.818200000000001</v>
      </c>
      <c r="E29" s="82">
        <v>28.817900000000002</v>
      </c>
      <c r="F29" s="23">
        <f t="shared" si="0"/>
        <v>2.9999999999930083E-4</v>
      </c>
      <c r="G29" s="24">
        <f t="shared" si="1"/>
        <v>28.818049999999999</v>
      </c>
      <c r="H29" s="26">
        <v>36.063200000000002</v>
      </c>
      <c r="I29" s="26">
        <v>36.0627</v>
      </c>
      <c r="J29" s="56">
        <f t="shared" si="2"/>
        <v>5.0000000000238742E-4</v>
      </c>
      <c r="K29" s="24">
        <f t="shared" si="3"/>
        <v>36.062950000000001</v>
      </c>
      <c r="L29" s="23">
        <v>36.052</v>
      </c>
      <c r="M29" s="26">
        <v>36.052500000000002</v>
      </c>
      <c r="N29" s="56">
        <f t="shared" si="4"/>
        <v>-5.0000000000238742E-4</v>
      </c>
      <c r="O29" s="24">
        <f t="shared" si="5"/>
        <v>36.052250000000001</v>
      </c>
      <c r="P29" s="55">
        <f t="shared" si="6"/>
        <v>7.2449000000000012</v>
      </c>
      <c r="Q29" s="55">
        <f t="shared" si="7"/>
        <v>7.2342000000000013</v>
      </c>
      <c r="R29" s="65">
        <f t="shared" si="8"/>
        <v>1.0699999999999932E-2</v>
      </c>
    </row>
    <row r="30" spans="1:18" x14ac:dyDescent="0.25">
      <c r="B30">
        <v>63</v>
      </c>
      <c r="C30" s="16">
        <v>187</v>
      </c>
      <c r="D30" s="35">
        <v>28.863199999999999</v>
      </c>
      <c r="E30" s="82">
        <v>28.8629</v>
      </c>
      <c r="F30" s="23">
        <f t="shared" si="0"/>
        <v>2.9999999999930083E-4</v>
      </c>
      <c r="G30" s="24">
        <f t="shared" si="1"/>
        <v>28.863050000000001</v>
      </c>
      <c r="H30" s="90">
        <v>28.908300000000001</v>
      </c>
      <c r="I30" s="90">
        <v>28.908100000000001</v>
      </c>
      <c r="J30" s="91">
        <f t="shared" si="2"/>
        <v>1.9999999999953388E-4</v>
      </c>
      <c r="K30" s="92">
        <f t="shared" si="3"/>
        <v>28.908200000000001</v>
      </c>
      <c r="L30" s="23">
        <v>28.907699999999998</v>
      </c>
      <c r="M30" s="26">
        <v>28.907900000000001</v>
      </c>
      <c r="N30" s="23">
        <f t="shared" si="4"/>
        <v>-2.000000000030866E-4</v>
      </c>
      <c r="O30" s="24">
        <f t="shared" si="5"/>
        <v>28.907800000000002</v>
      </c>
      <c r="P30" s="55">
        <f t="shared" si="6"/>
        <v>4.5149999999999579E-2</v>
      </c>
      <c r="Q30" s="55">
        <f t="shared" si="7"/>
        <v>4.4750000000000512E-2</v>
      </c>
      <c r="R30" s="65">
        <f t="shared" si="8"/>
        <v>3.9999999999906777E-4</v>
      </c>
    </row>
    <row r="31" spans="1:18" x14ac:dyDescent="0.25">
      <c r="A31" s="62" t="s">
        <v>144</v>
      </c>
      <c r="B31" s="62">
        <v>850</v>
      </c>
      <c r="C31" s="16">
        <v>188</v>
      </c>
      <c r="D31" s="82">
        <v>27.965199999999999</v>
      </c>
      <c r="E31" s="82">
        <v>27.9648</v>
      </c>
      <c r="F31" s="23">
        <f t="shared" si="0"/>
        <v>3.9999999999906777E-4</v>
      </c>
      <c r="G31" s="24">
        <f t="shared" si="1"/>
        <v>27.965</v>
      </c>
      <c r="H31" s="26">
        <v>27.9712</v>
      </c>
      <c r="I31" s="26">
        <v>27.971399999999999</v>
      </c>
      <c r="J31" s="56">
        <f t="shared" si="2"/>
        <v>-1.9999999999953388E-4</v>
      </c>
      <c r="K31" s="24">
        <f t="shared" si="3"/>
        <v>27.971299999999999</v>
      </c>
      <c r="L31" s="23">
        <v>27.9696</v>
      </c>
      <c r="M31" s="26">
        <v>27.9696</v>
      </c>
      <c r="N31" s="23">
        <f t="shared" si="4"/>
        <v>0</v>
      </c>
      <c r="O31" s="24">
        <f t="shared" si="5"/>
        <v>27.9696</v>
      </c>
      <c r="P31" s="55">
        <f t="shared" si="6"/>
        <v>6.2999999999995282E-3</v>
      </c>
      <c r="Q31" s="55">
        <f t="shared" si="7"/>
        <v>4.5999999999999375E-3</v>
      </c>
      <c r="R31" s="65">
        <f t="shared" si="8"/>
        <v>1.6999999999995907E-3</v>
      </c>
    </row>
    <row r="32" spans="1:18" x14ac:dyDescent="0.25">
      <c r="A32" s="62"/>
      <c r="B32" s="62">
        <v>90</v>
      </c>
      <c r="C32" s="16">
        <v>189</v>
      </c>
      <c r="D32" s="35">
        <v>28.625399999999999</v>
      </c>
      <c r="E32" s="82">
        <v>28.6249</v>
      </c>
      <c r="F32" s="23">
        <f t="shared" si="0"/>
        <v>4.9999999999883471E-4</v>
      </c>
      <c r="G32" s="24">
        <f t="shared" si="1"/>
        <v>28.625149999999998</v>
      </c>
      <c r="H32" s="26">
        <v>28.978999999999999</v>
      </c>
      <c r="I32" s="26">
        <v>28.979500000000002</v>
      </c>
      <c r="J32" s="56">
        <f t="shared" si="2"/>
        <v>-5.0000000000238742E-4</v>
      </c>
      <c r="K32" s="24">
        <f t="shared" si="3"/>
        <v>28.97925</v>
      </c>
      <c r="L32" s="23">
        <v>28.914300000000001</v>
      </c>
      <c r="M32" s="26">
        <v>28.914200000000001</v>
      </c>
      <c r="N32" s="23">
        <f t="shared" si="4"/>
        <v>9.9999999999766942E-5</v>
      </c>
      <c r="O32" s="24">
        <f t="shared" si="5"/>
        <v>28.914250000000003</v>
      </c>
      <c r="P32" s="55">
        <f t="shared" si="6"/>
        <v>0.35410000000000252</v>
      </c>
      <c r="Q32" s="55">
        <f t="shared" si="7"/>
        <v>0.2891000000000048</v>
      </c>
      <c r="R32" s="65">
        <f t="shared" si="8"/>
        <v>6.4999999999997726E-2</v>
      </c>
    </row>
    <row r="33" spans="1:18" x14ac:dyDescent="0.25">
      <c r="A33" s="62"/>
      <c r="B33" s="62">
        <v>63</v>
      </c>
      <c r="C33" s="16">
        <v>190</v>
      </c>
      <c r="D33" s="35">
        <v>28.872299999999999</v>
      </c>
      <c r="E33" s="82">
        <v>28.872</v>
      </c>
      <c r="F33" s="23">
        <f t="shared" si="0"/>
        <v>2.9999999999930083E-4</v>
      </c>
      <c r="G33" s="24">
        <f t="shared" si="1"/>
        <v>28.872149999999998</v>
      </c>
      <c r="H33" s="26">
        <v>29.427199999999999</v>
      </c>
      <c r="I33" s="26">
        <v>29.427600000000002</v>
      </c>
      <c r="J33" s="56">
        <f t="shared" si="2"/>
        <v>-4.0000000000262048E-4</v>
      </c>
      <c r="K33" s="24">
        <f t="shared" si="3"/>
        <v>29.427399999999999</v>
      </c>
      <c r="L33" s="23">
        <v>29.396599999999999</v>
      </c>
      <c r="M33" s="26">
        <v>29.396799999999999</v>
      </c>
      <c r="N33" s="23">
        <f t="shared" si="4"/>
        <v>-1.9999999999953388E-4</v>
      </c>
      <c r="O33" s="24">
        <f t="shared" si="5"/>
        <v>29.396699999999999</v>
      </c>
      <c r="P33" s="55">
        <f t="shared" si="6"/>
        <v>0.55525000000000091</v>
      </c>
      <c r="Q33" s="55">
        <f t="shared" si="7"/>
        <v>0.5245500000000014</v>
      </c>
      <c r="R33" s="65">
        <f t="shared" si="8"/>
        <v>3.0699999999999505E-2</v>
      </c>
    </row>
    <row r="36" spans="1:18" x14ac:dyDescent="0.25">
      <c r="A36" s="93" t="s">
        <v>145</v>
      </c>
    </row>
  </sheetData>
  <mergeCells count="3">
    <mergeCell ref="D1:G1"/>
    <mergeCell ref="H1:K1"/>
    <mergeCell ref="L1:O1"/>
  </mergeCells>
  <pageMargins left="0.7" right="0.7" top="0.75" bottom="0.75" header="0.3" footer="0.3"/>
  <pageSetup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F15" sqref="F15"/>
    </sheetView>
  </sheetViews>
  <sheetFormatPr defaultColWidth="8.85546875" defaultRowHeight="15" x14ac:dyDescent="0.25"/>
  <cols>
    <col min="1" max="1" width="28.42578125" bestFit="1" customWidth="1"/>
    <col min="2" max="2" width="15.140625" style="15" customWidth="1"/>
    <col min="3" max="3" width="12.42578125" customWidth="1"/>
    <col min="4" max="4" width="14" customWidth="1"/>
    <col min="5" max="5" width="15.28515625" bestFit="1" customWidth="1"/>
    <col min="6" max="6" width="28.85546875" customWidth="1"/>
    <col min="7" max="7" width="28.140625" bestFit="1" customWidth="1"/>
    <col min="8" max="8" width="29.7109375" customWidth="1"/>
    <col min="9" max="9" width="28.140625" bestFit="1" customWidth="1"/>
    <col min="10" max="10" width="27.140625" customWidth="1"/>
    <col min="11" max="11" width="26.7109375" customWidth="1"/>
    <col min="12" max="12" width="28" bestFit="1" customWidth="1"/>
    <col min="13" max="13" width="27.7109375" customWidth="1"/>
    <col min="14" max="14" width="26.42578125" style="17" bestFit="1" customWidth="1"/>
    <col min="15" max="15" width="27" style="17" bestFit="1" customWidth="1"/>
    <col min="16" max="16" width="20.140625" style="16" customWidth="1"/>
  </cols>
  <sheetData>
    <row r="1" spans="1:16" ht="18.75" x14ac:dyDescent="0.3">
      <c r="A1" s="36" t="s">
        <v>97</v>
      </c>
    </row>
    <row r="2" spans="1:16" ht="14.25" customHeight="1" x14ac:dyDescent="0.25">
      <c r="A2" s="28"/>
      <c r="B2" s="41"/>
      <c r="C2" s="28"/>
      <c r="D2" s="28"/>
      <c r="E2" s="28"/>
      <c r="F2" s="28"/>
      <c r="G2" s="28"/>
      <c r="H2" s="28"/>
      <c r="I2" s="28"/>
      <c r="J2" s="21"/>
      <c r="K2" s="28"/>
    </row>
    <row r="3" spans="1:16" ht="15.75" x14ac:dyDescent="0.25">
      <c r="A3" s="28"/>
      <c r="B3" s="113" t="s">
        <v>105</v>
      </c>
      <c r="C3" s="114"/>
      <c r="D3" s="114"/>
      <c r="E3" s="114"/>
      <c r="F3" s="114"/>
      <c r="G3" s="114"/>
      <c r="H3" s="114"/>
      <c r="I3" s="115"/>
      <c r="J3" s="116" t="s">
        <v>53</v>
      </c>
      <c r="K3" s="116"/>
      <c r="L3" s="116"/>
      <c r="M3" s="116"/>
      <c r="N3" s="116"/>
      <c r="O3" s="116"/>
      <c r="P3" s="116"/>
    </row>
    <row r="4" spans="1:16" s="73" customFormat="1" x14ac:dyDescent="0.25">
      <c r="A4" s="71"/>
      <c r="B4" s="60" t="s">
        <v>100</v>
      </c>
      <c r="C4" s="61" t="s">
        <v>99</v>
      </c>
      <c r="D4" s="61" t="s">
        <v>122</v>
      </c>
      <c r="E4" s="61" t="s">
        <v>33</v>
      </c>
      <c r="F4" s="61" t="s">
        <v>31</v>
      </c>
      <c r="G4" s="61" t="s">
        <v>42</v>
      </c>
      <c r="H4" s="61" t="s">
        <v>50</v>
      </c>
      <c r="I4" s="81" t="s">
        <v>101</v>
      </c>
      <c r="J4" s="71" t="s">
        <v>24</v>
      </c>
      <c r="K4" s="68" t="s">
        <v>25</v>
      </c>
      <c r="L4" s="68" t="s">
        <v>113</v>
      </c>
      <c r="M4" s="68" t="s">
        <v>43</v>
      </c>
      <c r="N4" s="68" t="s">
        <v>29</v>
      </c>
      <c r="O4" s="69" t="s">
        <v>61</v>
      </c>
      <c r="P4" s="72" t="s">
        <v>68</v>
      </c>
    </row>
    <row r="5" spans="1:16" x14ac:dyDescent="0.25">
      <c r="A5" s="28" t="s">
        <v>47</v>
      </c>
      <c r="B5" s="41" t="s">
        <v>26</v>
      </c>
      <c r="C5" s="21" t="s">
        <v>26</v>
      </c>
      <c r="D5" s="21" t="s">
        <v>27</v>
      </c>
      <c r="E5" s="21" t="s">
        <v>27</v>
      </c>
      <c r="F5" s="21" t="s">
        <v>26</v>
      </c>
      <c r="G5" s="21" t="s">
        <v>27</v>
      </c>
      <c r="H5" s="21"/>
      <c r="I5" s="78" t="s">
        <v>26</v>
      </c>
      <c r="J5" s="28"/>
      <c r="K5" s="28"/>
      <c r="L5" s="28"/>
      <c r="M5" s="28"/>
      <c r="N5" s="21"/>
    </row>
    <row r="6" spans="1:16" x14ac:dyDescent="0.25">
      <c r="A6" t="s">
        <v>93</v>
      </c>
      <c r="B6" s="15">
        <f>MUD!R5-MUD!R6</f>
        <v>1.9999999999997797E-2</v>
      </c>
      <c r="C6" s="17">
        <f>MUD!R6</f>
        <v>0.19999999999999896</v>
      </c>
      <c r="D6" s="53">
        <f>SAND!P4</f>
        <v>0.19339999999999691</v>
      </c>
      <c r="E6" s="53">
        <f>SAND!P5</f>
        <v>7.1132499999999936</v>
      </c>
      <c r="F6" s="17">
        <f>SAND!P6</f>
        <v>1.2099999999996669E-2</v>
      </c>
      <c r="G6" s="53">
        <f>B6+C6</f>
        <v>0.21999999999999675</v>
      </c>
      <c r="H6" s="53">
        <f>E6+F6</f>
        <v>7.1253499999999903</v>
      </c>
      <c r="I6" s="79">
        <f>SUM(B6:F6)</f>
        <v>7.5387499999999843</v>
      </c>
      <c r="J6" s="35">
        <f t="shared" ref="J6:J15" si="0">(C6/I6)*100</f>
        <v>2.6529597081744241</v>
      </c>
      <c r="K6" s="35">
        <f t="shared" ref="K6:K15" si="1">(B6/I6)*100</f>
        <v>0.26529597081741457</v>
      </c>
      <c r="L6" s="35">
        <f>(D6/I6)*100</f>
        <v>2.5654120378046401</v>
      </c>
      <c r="M6" s="35">
        <f>(E6/I6)*100</f>
        <v>94.35582822085901</v>
      </c>
      <c r="N6" s="53">
        <f>(F6/I6)*100</f>
        <v>0.16050406234450929</v>
      </c>
      <c r="O6" s="53">
        <f>(G6/I6)*100</f>
        <v>2.9182556789918381</v>
      </c>
      <c r="P6" s="54">
        <f>(H6/I6)*100</f>
        <v>94.516332283203525</v>
      </c>
    </row>
    <row r="7" spans="1:16" s="35" customFormat="1" x14ac:dyDescent="0.25">
      <c r="A7" s="35" t="s">
        <v>92</v>
      </c>
      <c r="B7" s="52">
        <f>MUD!R7-MUD!R8</f>
        <v>2.9999999999996696E-2</v>
      </c>
      <c r="C7" s="53">
        <f>MUD!R8</f>
        <v>0.18750000000000588</v>
      </c>
      <c r="D7" s="53">
        <f>SAND!P7</f>
        <v>0.26805000000000234</v>
      </c>
      <c r="E7" s="53">
        <f>SAND!P8</f>
        <v>7.2750499999999967</v>
      </c>
      <c r="F7" s="53">
        <f>SAND!P9</f>
        <v>1.0400000000000631E-2</v>
      </c>
      <c r="G7" s="53">
        <f t="shared" ref="G7:G15" si="2">B7+C7</f>
        <v>0.21750000000000258</v>
      </c>
      <c r="H7" s="53">
        <f t="shared" ref="H7:H15" si="3">E7+F7</f>
        <v>7.2854499999999973</v>
      </c>
      <c r="I7" s="79">
        <f t="shared" ref="I7:I15" si="4">SUM(B7:F7)</f>
        <v>7.7710000000000026</v>
      </c>
      <c r="J7" s="35">
        <f t="shared" si="0"/>
        <v>2.4128168832840795</v>
      </c>
      <c r="K7" s="35">
        <f t="shared" si="1"/>
        <v>0.38605070132539809</v>
      </c>
      <c r="L7" s="35">
        <f t="shared" ref="L7:L15" si="5">(D7/I7)*100</f>
        <v>3.4493630163428421</v>
      </c>
      <c r="M7" s="35">
        <f t="shared" ref="M7:M15" si="6">(E7/I7)*100</f>
        <v>93.617938489254854</v>
      </c>
      <c r="N7" s="53">
        <f t="shared" ref="N7:N15" si="7">(F7/I7)*100</f>
        <v>0.13383090979282752</v>
      </c>
      <c r="O7" s="53">
        <f t="shared" ref="O7:O15" si="8">(G7/I7)*100</f>
        <v>2.7988675846094777</v>
      </c>
      <c r="P7" s="54">
        <f t="shared" ref="P7:P15" si="9">(H7/I7)*100</f>
        <v>93.751769399047674</v>
      </c>
    </row>
    <row r="8" spans="1:16" x14ac:dyDescent="0.25">
      <c r="A8" t="s">
        <v>75</v>
      </c>
      <c r="B8" s="15">
        <f>MUD!R9-MUD!R10</f>
        <v>2.9999999999996696E-2</v>
      </c>
      <c r="C8" s="17">
        <f>MUD!R10</f>
        <v>0.18749999999999478</v>
      </c>
      <c r="D8" s="17">
        <f>SAND!P10</f>
        <v>0.27035000000000053</v>
      </c>
      <c r="E8" s="17">
        <f>SAND!P11</f>
        <v>7.3701499999999953</v>
      </c>
      <c r="F8" s="17">
        <f>SAND!P12</f>
        <v>1.0400000000000631E-2</v>
      </c>
      <c r="G8" s="53">
        <f t="shared" si="2"/>
        <v>0.21749999999999148</v>
      </c>
      <c r="H8" s="53">
        <f t="shared" si="3"/>
        <v>7.3805499999999959</v>
      </c>
      <c r="I8" s="79">
        <f t="shared" si="4"/>
        <v>7.8683999999999878</v>
      </c>
      <c r="J8" s="35">
        <f t="shared" si="0"/>
        <v>2.3829495195973145</v>
      </c>
      <c r="K8" s="35">
        <f t="shared" si="1"/>
        <v>0.38127192313553887</v>
      </c>
      <c r="L8" s="35">
        <f t="shared" si="5"/>
        <v>3.4358954806568165</v>
      </c>
      <c r="M8" s="35">
        <f t="shared" si="6"/>
        <v>93.667708809923326</v>
      </c>
      <c r="N8" s="53">
        <f t="shared" si="7"/>
        <v>0.13217426668700941</v>
      </c>
      <c r="O8" s="53">
        <f t="shared" si="8"/>
        <v>2.7642214427328531</v>
      </c>
      <c r="P8" s="54">
        <f t="shared" si="9"/>
        <v>93.799883076610342</v>
      </c>
    </row>
    <row r="9" spans="1:16" ht="15.75" customHeight="1" x14ac:dyDescent="0.25">
      <c r="A9" t="s">
        <v>76</v>
      </c>
      <c r="B9" s="15">
        <f>MUD!R11-MUD!R12</f>
        <v>9.9999999999988987E-3</v>
      </c>
      <c r="C9" s="17">
        <f>MUD!R12</f>
        <v>0.20999999999999786</v>
      </c>
      <c r="D9" s="17">
        <f>SAND!P13</f>
        <v>0.4126499999999993</v>
      </c>
      <c r="E9" s="17">
        <f>SAND!P14</f>
        <v>7.3634000000000057</v>
      </c>
      <c r="F9" s="17">
        <f>SAND!P15</f>
        <v>1.1900000000000688E-2</v>
      </c>
      <c r="G9" s="53">
        <f t="shared" si="2"/>
        <v>0.21999999999999675</v>
      </c>
      <c r="H9" s="53">
        <f t="shared" si="3"/>
        <v>7.3753000000000064</v>
      </c>
      <c r="I9" s="79">
        <f t="shared" si="4"/>
        <v>8.0079500000000028</v>
      </c>
      <c r="J9" s="35">
        <f t="shared" si="0"/>
        <v>2.6223939959664806</v>
      </c>
      <c r="K9" s="35">
        <f t="shared" si="1"/>
        <v>0.12487590456981992</v>
      </c>
      <c r="L9" s="35">
        <f t="shared" si="5"/>
        <v>5.153004202074178</v>
      </c>
      <c r="M9" s="35">
        <f t="shared" si="6"/>
        <v>91.95112357095141</v>
      </c>
      <c r="N9" s="53">
        <f t="shared" si="7"/>
        <v>0.14860232643811067</v>
      </c>
      <c r="O9" s="53">
        <f t="shared" si="8"/>
        <v>2.7472699005363004</v>
      </c>
      <c r="P9" s="54">
        <f t="shared" si="9"/>
        <v>92.099725897389519</v>
      </c>
    </row>
    <row r="10" spans="1:16" x14ac:dyDescent="0.25">
      <c r="A10" s="35" t="s">
        <v>77</v>
      </c>
      <c r="B10" s="15">
        <f>MUD!R13-MUD!R14</f>
        <v>2.4999999999997247E-2</v>
      </c>
      <c r="C10" s="17">
        <f>MUD!R14</f>
        <v>0.19250000000000533</v>
      </c>
      <c r="D10" s="17">
        <f>SAND!P16</f>
        <v>0.39494999999999791</v>
      </c>
      <c r="E10" s="17">
        <f>SAND!P17</f>
        <v>7.3473999999999968</v>
      </c>
      <c r="F10" s="53">
        <f>SAND!P18</f>
        <v>1.1150000000000659E-2</v>
      </c>
      <c r="G10" s="53">
        <f t="shared" si="2"/>
        <v>0.21750000000000258</v>
      </c>
      <c r="H10" s="53">
        <f t="shared" si="3"/>
        <v>7.3585499999999975</v>
      </c>
      <c r="I10" s="79">
        <f t="shared" si="4"/>
        <v>7.9709999999999983</v>
      </c>
      <c r="J10" s="35">
        <f t="shared" si="0"/>
        <v>2.4150043909171419</v>
      </c>
      <c r="K10" s="35">
        <f t="shared" si="1"/>
        <v>0.31363693388529984</v>
      </c>
      <c r="L10" s="35">
        <f t="shared" si="5"/>
        <v>4.9548362815204872</v>
      </c>
      <c r="M10" s="35">
        <f t="shared" si="6"/>
        <v>92.1766403211642</v>
      </c>
      <c r="N10" s="53">
        <f t="shared" si="7"/>
        <v>0.13988207251286741</v>
      </c>
      <c r="O10" s="53">
        <f t="shared" si="8"/>
        <v>2.7286413248024415</v>
      </c>
      <c r="P10" s="54">
        <f t="shared" si="9"/>
        <v>92.316522393677076</v>
      </c>
    </row>
    <row r="11" spans="1:16" s="35" customFormat="1" x14ac:dyDescent="0.25">
      <c r="A11" t="s">
        <v>78</v>
      </c>
      <c r="B11" s="52">
        <f>MUD!R15-MUD!R16</f>
        <v>3.7499999999979217E-2</v>
      </c>
      <c r="C11" s="53">
        <f>MUD!R16</f>
        <v>0.26000000000001455</v>
      </c>
      <c r="D11" s="53">
        <f>SAND!P19</f>
        <v>0.31559999999999988</v>
      </c>
      <c r="E11" s="17">
        <f>SAND!P20</f>
        <v>7.3421999999999983</v>
      </c>
      <c r="F11" s="17">
        <f>SAND!P21</f>
        <v>1.7299999999998761E-2</v>
      </c>
      <c r="G11" s="53">
        <f t="shared" si="2"/>
        <v>0.29749999999999377</v>
      </c>
      <c r="H11" s="53">
        <f t="shared" si="3"/>
        <v>7.359499999999997</v>
      </c>
      <c r="I11" s="79">
        <f t="shared" si="4"/>
        <v>7.972599999999991</v>
      </c>
      <c r="J11" s="35">
        <f t="shared" si="0"/>
        <v>3.2611695055567171</v>
      </c>
      <c r="K11" s="35">
        <f t="shared" si="1"/>
        <v>0.47036098637808565</v>
      </c>
      <c r="L11" s="35">
        <f t="shared" si="5"/>
        <v>3.9585580613601614</v>
      </c>
      <c r="M11" s="35">
        <f t="shared" si="6"/>
        <v>92.092918244989178</v>
      </c>
      <c r="N11" s="53">
        <f t="shared" si="7"/>
        <v>0.21699320171586159</v>
      </c>
      <c r="O11" s="53">
        <f t="shared" si="8"/>
        <v>3.7315304919348029</v>
      </c>
      <c r="P11" s="54">
        <f t="shared" si="9"/>
        <v>92.30991144670503</v>
      </c>
    </row>
    <row r="12" spans="1:16" ht="15.75" customHeight="1" x14ac:dyDescent="0.25">
      <c r="A12" s="55" t="s">
        <v>79</v>
      </c>
      <c r="B12" s="15">
        <f>MUD!R17-MUD!R18</f>
        <v>2.4999999999986144E-2</v>
      </c>
      <c r="C12" s="17">
        <f>MUD!R18</f>
        <v>0.23250000000001203</v>
      </c>
      <c r="D12" s="17">
        <f>SAND!P22</f>
        <v>0.41910000000000025</v>
      </c>
      <c r="E12" s="17">
        <f>SAND!P23</f>
        <v>7.3279500000000048</v>
      </c>
      <c r="F12" s="74">
        <f>SAND!P24</f>
        <v>1.4649999999996055E-2</v>
      </c>
      <c r="G12" s="53">
        <f t="shared" si="2"/>
        <v>0.25749999999999817</v>
      </c>
      <c r="H12" s="53">
        <f t="shared" si="3"/>
        <v>7.3426000000000009</v>
      </c>
      <c r="I12" s="79">
        <f t="shared" si="4"/>
        <v>8.0191999999999997</v>
      </c>
      <c r="J12" s="35">
        <f t="shared" si="0"/>
        <v>2.899291699920342</v>
      </c>
      <c r="K12" s="35">
        <f t="shared" si="1"/>
        <v>0.31175179569017042</v>
      </c>
      <c r="L12" s="35">
        <f t="shared" si="5"/>
        <v>5.226207102952916</v>
      </c>
      <c r="M12" s="35">
        <f t="shared" si="6"/>
        <v>91.380062849162087</v>
      </c>
      <c r="N12" s="53">
        <f t="shared" si="7"/>
        <v>0.18268655227449193</v>
      </c>
      <c r="O12" s="53">
        <f t="shared" si="8"/>
        <v>3.2110434956105118</v>
      </c>
      <c r="P12" s="54">
        <f t="shared" si="9"/>
        <v>91.562749401436577</v>
      </c>
    </row>
    <row r="13" spans="1:16" s="55" customFormat="1" x14ac:dyDescent="0.25">
      <c r="A13" s="55" t="s">
        <v>80</v>
      </c>
      <c r="B13" s="57">
        <f>MUD!R19-MUD!R20</f>
        <v>9.2500000000006466E-2</v>
      </c>
      <c r="C13" s="74">
        <f>MUD!R20</f>
        <v>0.32250000000000212</v>
      </c>
      <c r="D13" s="17">
        <f>SAND!P25</f>
        <v>0.39355000000000473</v>
      </c>
      <c r="E13" s="74">
        <f>SAND!P26</f>
        <v>7.0836499999999987</v>
      </c>
      <c r="F13" s="74">
        <f>SAND!P27</f>
        <v>2.3149999999997561E-2</v>
      </c>
      <c r="G13" s="53">
        <f t="shared" si="2"/>
        <v>0.41500000000000858</v>
      </c>
      <c r="H13" s="53">
        <f t="shared" si="3"/>
        <v>7.1067999999999962</v>
      </c>
      <c r="I13" s="79">
        <f t="shared" si="4"/>
        <v>7.9153500000000099</v>
      </c>
      <c r="J13" s="35">
        <f t="shared" si="0"/>
        <v>4.0743618412325633</v>
      </c>
      <c r="K13" s="35">
        <f t="shared" si="1"/>
        <v>1.1686154118264682</v>
      </c>
      <c r="L13" s="35">
        <f t="shared" si="5"/>
        <v>4.9719848143165404</v>
      </c>
      <c r="M13" s="35">
        <f t="shared" si="6"/>
        <v>89.492568237664656</v>
      </c>
      <c r="N13" s="53">
        <f t="shared" si="7"/>
        <v>0.29246969495976216</v>
      </c>
      <c r="O13" s="53">
        <f t="shared" si="8"/>
        <v>5.2429772530590313</v>
      </c>
      <c r="P13" s="54">
        <f t="shared" si="9"/>
        <v>89.785037932624419</v>
      </c>
    </row>
    <row r="14" spans="1:16" s="55" customFormat="1" x14ac:dyDescent="0.25">
      <c r="A14" s="55" t="s">
        <v>81</v>
      </c>
      <c r="B14" s="57">
        <f>MUD!R21-MUD!R22</f>
        <v>9.2500000000017568E-2</v>
      </c>
      <c r="C14" s="74">
        <f>MUD!R22</f>
        <v>0.29999999999998794</v>
      </c>
      <c r="D14" s="53">
        <f>SAND!P28</f>
        <v>0.37300000000000111</v>
      </c>
      <c r="E14" s="74">
        <f>SAND!P29</f>
        <v>7.1871000000000009</v>
      </c>
      <c r="F14" s="53">
        <f>SAND!P30</f>
        <v>2.6800000000001489E-2</v>
      </c>
      <c r="G14" s="53">
        <f t="shared" si="2"/>
        <v>0.39250000000000551</v>
      </c>
      <c r="H14" s="53">
        <f t="shared" si="3"/>
        <v>7.2139000000000024</v>
      </c>
      <c r="I14" s="79">
        <f t="shared" si="4"/>
        <v>7.9794000000000089</v>
      </c>
      <c r="J14" s="35">
        <f t="shared" si="0"/>
        <v>3.7596811790358626</v>
      </c>
      <c r="K14" s="35">
        <f t="shared" si="1"/>
        <v>1.159235030202991</v>
      </c>
      <c r="L14" s="35">
        <f t="shared" si="5"/>
        <v>4.6745369326014572</v>
      </c>
      <c r="M14" s="35">
        <f t="shared" si="6"/>
        <v>90.070682006165796</v>
      </c>
      <c r="N14" s="53">
        <f t="shared" si="7"/>
        <v>0.33586485199390254</v>
      </c>
      <c r="O14" s="53">
        <f t="shared" si="8"/>
        <v>4.9189162092388532</v>
      </c>
      <c r="P14" s="54">
        <f t="shared" si="9"/>
        <v>90.406546858159686</v>
      </c>
    </row>
    <row r="15" spans="1:16" s="35" customFormat="1" x14ac:dyDescent="0.25">
      <c r="A15" s="35" t="s">
        <v>82</v>
      </c>
      <c r="B15" s="52">
        <f>MUD!R23-MUD!R24</f>
        <v>1.0425000000000129</v>
      </c>
      <c r="C15" s="53">
        <f>MUD!R24</f>
        <v>2.1024999999999947</v>
      </c>
      <c r="D15" s="17">
        <f>SAND!P31</f>
        <v>1.1000000000009891E-3</v>
      </c>
      <c r="E15" s="53">
        <f>SAND!P32</f>
        <v>0.11299999999999599</v>
      </c>
      <c r="F15" s="53">
        <f>SAND!P33</f>
        <v>0.30270000000000152</v>
      </c>
      <c r="G15" s="53">
        <f t="shared" si="2"/>
        <v>3.1450000000000076</v>
      </c>
      <c r="H15" s="53">
        <f t="shared" si="3"/>
        <v>0.41569999999999752</v>
      </c>
      <c r="I15" s="79">
        <f t="shared" si="4"/>
        <v>3.5618000000000061</v>
      </c>
      <c r="J15" s="35">
        <f t="shared" si="0"/>
        <v>59.029142568364058</v>
      </c>
      <c r="K15" s="35">
        <f t="shared" si="1"/>
        <v>29.268908978606632</v>
      </c>
      <c r="L15" s="35">
        <f t="shared" si="5"/>
        <v>3.088326127241808E-2</v>
      </c>
      <c r="M15" s="35">
        <f t="shared" si="6"/>
        <v>3.1725532034363471</v>
      </c>
      <c r="N15" s="53">
        <f t="shared" si="7"/>
        <v>8.4985119883205407</v>
      </c>
      <c r="O15" s="53">
        <f t="shared" si="8"/>
        <v>88.298051546970697</v>
      </c>
      <c r="P15" s="54">
        <f t="shared" si="9"/>
        <v>11.671065191756886</v>
      </c>
    </row>
    <row r="17" spans="1:16" s="44" customFormat="1" ht="18.75" x14ac:dyDescent="0.3">
      <c r="A17" s="42" t="s">
        <v>98</v>
      </c>
      <c r="B17" s="43"/>
      <c r="P17" s="45"/>
    </row>
    <row r="18" spans="1:16" s="17" customFormat="1" ht="18.75" x14ac:dyDescent="0.3">
      <c r="A18" s="49"/>
      <c r="B18" s="113" t="s">
        <v>106</v>
      </c>
      <c r="C18" s="114"/>
      <c r="D18" s="114"/>
      <c r="E18" s="114"/>
      <c r="F18" s="114"/>
      <c r="G18" s="114"/>
      <c r="H18" s="115"/>
      <c r="I18" s="114" t="s">
        <v>115</v>
      </c>
      <c r="J18" s="114"/>
      <c r="K18" s="114"/>
      <c r="L18" s="114"/>
      <c r="M18" s="114"/>
      <c r="N18" s="114"/>
      <c r="O18" s="50"/>
      <c r="P18" s="16"/>
    </row>
    <row r="19" spans="1:16" x14ac:dyDescent="0.25">
      <c r="A19" s="28" t="s">
        <v>23</v>
      </c>
      <c r="B19" s="41"/>
      <c r="C19" s="21"/>
      <c r="D19" s="21"/>
      <c r="E19" s="21"/>
      <c r="F19" s="51" t="s">
        <v>110</v>
      </c>
      <c r="G19" s="51" t="s">
        <v>111</v>
      </c>
      <c r="H19" s="76" t="s">
        <v>112</v>
      </c>
      <c r="I19" s="31" t="s">
        <v>121</v>
      </c>
      <c r="J19" s="31" t="s">
        <v>107</v>
      </c>
      <c r="K19" s="31" t="s">
        <v>120</v>
      </c>
      <c r="L19" s="31" t="s">
        <v>108</v>
      </c>
      <c r="M19" s="31" t="s">
        <v>119</v>
      </c>
      <c r="N19" s="51" t="s">
        <v>109</v>
      </c>
    </row>
    <row r="20" spans="1:16" x14ac:dyDescent="0.25">
      <c r="A20" s="28"/>
      <c r="B20" s="41" t="s">
        <v>34</v>
      </c>
      <c r="C20" s="21" t="s">
        <v>35</v>
      </c>
      <c r="D20" s="21" t="s">
        <v>36</v>
      </c>
      <c r="E20" s="21" t="s">
        <v>49</v>
      </c>
      <c r="F20" s="21" t="s">
        <v>48</v>
      </c>
      <c r="G20" s="29" t="s">
        <v>37</v>
      </c>
      <c r="H20" s="77" t="s">
        <v>38</v>
      </c>
      <c r="I20" s="29" t="s">
        <v>39</v>
      </c>
      <c r="J20" s="29" t="s">
        <v>40</v>
      </c>
      <c r="K20" s="29" t="s">
        <v>41</v>
      </c>
      <c r="L20" s="29" t="s">
        <v>116</v>
      </c>
      <c r="M20" s="29" t="s">
        <v>118</v>
      </c>
      <c r="N20" s="29" t="s">
        <v>117</v>
      </c>
    </row>
    <row r="21" spans="1:16" x14ac:dyDescent="0.25">
      <c r="A21" s="28"/>
      <c r="B21" s="41" t="s">
        <v>27</v>
      </c>
      <c r="C21" s="21" t="s">
        <v>27</v>
      </c>
      <c r="D21" s="21" t="s">
        <v>26</v>
      </c>
      <c r="E21" s="21" t="s">
        <v>26</v>
      </c>
      <c r="F21" s="21" t="s">
        <v>27</v>
      </c>
      <c r="G21" s="21" t="s">
        <v>27</v>
      </c>
      <c r="H21" s="78" t="s">
        <v>27</v>
      </c>
      <c r="I21" s="28"/>
    </row>
    <row r="22" spans="1:16" x14ac:dyDescent="0.25">
      <c r="A22" t="s">
        <v>93</v>
      </c>
      <c r="B22" s="52">
        <f>'for PELLETS'!P4</f>
        <v>0.19110000000000227</v>
      </c>
      <c r="C22" s="53">
        <f>'for PELLETS'!P5</f>
        <v>7.3353499999999983</v>
      </c>
      <c r="D22" s="53">
        <f>'for PELLETS'!P6</f>
        <v>1.0699999999999932E-2</v>
      </c>
      <c r="E22" s="53">
        <f t="shared" ref="E22:E31" si="10">C22+D22</f>
        <v>7.3460499999999982</v>
      </c>
      <c r="F22" s="53">
        <f t="shared" ref="F22:F31" si="11">E22-H6</f>
        <v>0.22070000000000789</v>
      </c>
      <c r="G22" s="53">
        <f t="shared" ref="G22:G31" si="12">C22-E6</f>
        <v>0.22210000000000463</v>
      </c>
      <c r="H22" s="79">
        <f>D22-F6</f>
        <v>-1.3999999999967372E-3</v>
      </c>
      <c r="I22" s="35">
        <f>(F22/G6)*100</f>
        <v>100.31818181818689</v>
      </c>
      <c r="J22" s="35">
        <f t="shared" ref="J22:J31" si="13">(F22/I6)*100</f>
        <v>2.9275410379705966</v>
      </c>
      <c r="K22" s="35">
        <f>(G22/G6)*100</f>
        <v>100.95454545454905</v>
      </c>
      <c r="L22" s="35">
        <f t="shared" ref="L22:L31" si="14">(G22/I6)*100</f>
        <v>2.9461117559277743</v>
      </c>
      <c r="M22" s="35">
        <f>(H22/G6)*100</f>
        <v>-0.63636363636216264</v>
      </c>
      <c r="N22" s="53">
        <f t="shared" ref="N22:N31" si="15">(H22/I6)*100</f>
        <v>-1.8570717957177782E-2</v>
      </c>
    </row>
    <row r="23" spans="1:16" s="55" customFormat="1" x14ac:dyDescent="0.25">
      <c r="A23" s="55" t="s">
        <v>92</v>
      </c>
      <c r="B23" s="57">
        <f>'for PELLETS'!P7</f>
        <v>0.27690000000000126</v>
      </c>
      <c r="C23" s="74">
        <f>'for PELLETS'!P8</f>
        <v>7.4780000000000015</v>
      </c>
      <c r="D23" s="74">
        <f>'for PELLETS'!P9</f>
        <v>1.0649999999998272E-2</v>
      </c>
      <c r="E23" s="74">
        <f t="shared" si="10"/>
        <v>7.4886499999999998</v>
      </c>
      <c r="F23" s="74">
        <f t="shared" si="11"/>
        <v>0.20320000000000249</v>
      </c>
      <c r="G23" s="74">
        <f t="shared" si="12"/>
        <v>0.20295000000000485</v>
      </c>
      <c r="H23" s="80">
        <f>D23-F7</f>
        <v>2.49999999997641E-4</v>
      </c>
      <c r="I23" s="55">
        <f t="shared" ref="I23:I31" si="16">(F23/G7)*100</f>
        <v>93.425287356321874</v>
      </c>
      <c r="J23" s="55">
        <f t="shared" si="13"/>
        <v>2.6148500836443498</v>
      </c>
      <c r="K23" s="55">
        <f t="shared" ref="K23:K31" si="17">(G23/G7)*100</f>
        <v>93.310344827587329</v>
      </c>
      <c r="L23" s="55">
        <f t="shared" si="14"/>
        <v>2.6116329944666683</v>
      </c>
      <c r="M23" s="55">
        <f t="shared" ref="M23:M31" si="18">(H23/G7)*100</f>
        <v>0.11494252873454622</v>
      </c>
      <c r="N23" s="74">
        <f t="shared" si="15"/>
        <v>3.2170891776816487E-3</v>
      </c>
      <c r="O23" s="74"/>
      <c r="P23" s="75"/>
    </row>
    <row r="24" spans="1:16" x14ac:dyDescent="0.25">
      <c r="A24" t="s">
        <v>75</v>
      </c>
      <c r="B24" s="52">
        <f>'for PELLETS'!P10</f>
        <v>0.30734999999999957</v>
      </c>
      <c r="C24" s="53">
        <f>'for PELLETS'!P11</f>
        <v>7.4386999999999972</v>
      </c>
      <c r="D24" s="53">
        <f>'for PELLETS'!P12</f>
        <v>1.010000000000133E-2</v>
      </c>
      <c r="E24" s="53">
        <f t="shared" si="10"/>
        <v>7.4487999999999985</v>
      </c>
      <c r="F24" s="53">
        <f t="shared" si="11"/>
        <v>6.8250000000002586E-2</v>
      </c>
      <c r="G24" s="53">
        <f t="shared" si="12"/>
        <v>6.8550000000001887E-2</v>
      </c>
      <c r="H24" s="79">
        <f>D24-F8</f>
        <v>-2.9999999999930083E-4</v>
      </c>
      <c r="I24" s="35">
        <f t="shared" si="16"/>
        <v>31.379310344830003</v>
      </c>
      <c r="J24" s="35">
        <f t="shared" si="13"/>
        <v>0.86739362513347928</v>
      </c>
      <c r="K24" s="35">
        <f t="shared" si="17"/>
        <v>31.517241379312448</v>
      </c>
      <c r="L24" s="35">
        <f t="shared" si="14"/>
        <v>0.87120634436482636</v>
      </c>
      <c r="M24" s="35">
        <f t="shared" si="18"/>
        <v>-0.13793103448244257</v>
      </c>
      <c r="N24" s="53">
        <f t="shared" si="15"/>
        <v>-3.812719231346923E-3</v>
      </c>
    </row>
    <row r="25" spans="1:16" x14ac:dyDescent="0.25">
      <c r="A25" t="s">
        <v>76</v>
      </c>
      <c r="B25" s="52">
        <f>'for PELLETS'!P13</f>
        <v>0.30430000000000135</v>
      </c>
      <c r="C25" s="53">
        <f>'for PELLETS'!P14</f>
        <v>7.5444499999999977</v>
      </c>
      <c r="D25" s="53">
        <f>'for PELLETS'!P15</f>
        <v>9.0499999999984482E-3</v>
      </c>
      <c r="E25" s="53">
        <f t="shared" si="10"/>
        <v>7.5534999999999961</v>
      </c>
      <c r="F25" s="53">
        <f t="shared" si="11"/>
        <v>0.1781999999999897</v>
      </c>
      <c r="G25" s="53">
        <f t="shared" si="12"/>
        <v>0.18104999999999194</v>
      </c>
      <c r="H25" s="79">
        <f>D25-F9</f>
        <v>-2.8500000000022396E-3</v>
      </c>
      <c r="I25" s="35">
        <f t="shared" si="16"/>
        <v>80.999999999996504</v>
      </c>
      <c r="J25" s="35">
        <f t="shared" si="13"/>
        <v>2.2252886194343078</v>
      </c>
      <c r="K25" s="35">
        <f t="shared" si="17"/>
        <v>82.295454545452102</v>
      </c>
      <c r="L25" s="35">
        <f t="shared" si="14"/>
        <v>2.2608782522367381</v>
      </c>
      <c r="M25" s="35">
        <f t="shared" si="18"/>
        <v>-1.2954545454555826</v>
      </c>
      <c r="N25" s="53">
        <f t="shared" si="15"/>
        <v>-3.5589632802430562E-2</v>
      </c>
    </row>
    <row r="26" spans="1:16" x14ac:dyDescent="0.25">
      <c r="A26" s="35" t="s">
        <v>77</v>
      </c>
      <c r="B26" s="52">
        <f>'for PELLETS'!P16</f>
        <v>0.41389999999999816</v>
      </c>
      <c r="C26" s="53">
        <f>'for PELLETS'!P17</f>
        <v>7.2804499999999983</v>
      </c>
      <c r="D26" s="53">
        <f>'for PELLETS'!P18</f>
        <v>1.1549999999996174E-2</v>
      </c>
      <c r="E26" s="53">
        <f t="shared" si="10"/>
        <v>7.2919999999999945</v>
      </c>
      <c r="F26" s="53">
        <f t="shared" si="11"/>
        <v>-6.6550000000002996E-2</v>
      </c>
      <c r="G26" s="53">
        <f t="shared" si="12"/>
        <v>-6.6949999999998511E-2</v>
      </c>
      <c r="H26" s="79">
        <f t="shared" ref="H26:H31" si="19">D26-F10</f>
        <v>3.9999999999551505E-4</v>
      </c>
      <c r="I26" s="35">
        <f t="shared" si="16"/>
        <v>-30.597701149426303</v>
      </c>
      <c r="J26" s="35">
        <f t="shared" si="13"/>
        <v>-0.83490151800279777</v>
      </c>
      <c r="K26" s="35">
        <f t="shared" si="17"/>
        <v>-30.781609195401249</v>
      </c>
      <c r="L26" s="35">
        <f t="shared" si="14"/>
        <v>-0.83991970894490686</v>
      </c>
      <c r="M26" s="35">
        <f t="shared" si="18"/>
        <v>0.18390804597494728</v>
      </c>
      <c r="N26" s="53">
        <f t="shared" si="15"/>
        <v>5.0181909421090848E-3</v>
      </c>
    </row>
    <row r="27" spans="1:16" s="34" customFormat="1" x14ac:dyDescent="0.25">
      <c r="A27" t="s">
        <v>78</v>
      </c>
      <c r="B27" s="52">
        <f>'for PELLETS'!P19</f>
        <v>0.36235000000000284</v>
      </c>
      <c r="C27" s="53">
        <f>'for PELLETS'!P20</f>
        <v>7.4756000000000036</v>
      </c>
      <c r="D27" s="53">
        <f>'for PELLETS'!P21</f>
        <v>1.3200000000004763E-2</v>
      </c>
      <c r="E27" s="53">
        <f t="shared" si="10"/>
        <v>7.4888000000000083</v>
      </c>
      <c r="F27" s="53">
        <f t="shared" si="11"/>
        <v>0.12930000000001129</v>
      </c>
      <c r="G27" s="53">
        <f t="shared" si="12"/>
        <v>0.13340000000000529</v>
      </c>
      <c r="H27" s="79">
        <f t="shared" si="19"/>
        <v>-4.0999999999939973E-3</v>
      </c>
      <c r="I27" s="35">
        <f t="shared" si="16"/>
        <v>43.462184873954286</v>
      </c>
      <c r="J27" s="35">
        <f t="shared" si="13"/>
        <v>1.6218046810326798</v>
      </c>
      <c r="K27" s="35">
        <f t="shared" si="17"/>
        <v>44.8403361344565</v>
      </c>
      <c r="L27" s="35">
        <f t="shared" si="14"/>
        <v>1.673230815543304</v>
      </c>
      <c r="M27" s="35">
        <f t="shared" si="18"/>
        <v>-1.3781512605022128</v>
      </c>
      <c r="N27" s="53">
        <f t="shared" si="15"/>
        <v>-5.142613451062391E-2</v>
      </c>
      <c r="O27" s="46"/>
      <c r="P27" s="39"/>
    </row>
    <row r="28" spans="1:16" x14ac:dyDescent="0.25">
      <c r="A28" s="55" t="s">
        <v>79</v>
      </c>
      <c r="B28" s="52">
        <f>'for PELLETS'!P22</f>
        <v>0.43684999999999974</v>
      </c>
      <c r="C28" s="53">
        <f>'for PELLETS'!P23</f>
        <v>7.359099999999998</v>
      </c>
      <c r="D28" s="53">
        <f>'for PELLETS'!P24</f>
        <v>1.6899999999999693E-2</v>
      </c>
      <c r="E28" s="53">
        <f t="shared" si="10"/>
        <v>7.3759999999999977</v>
      </c>
      <c r="F28" s="53">
        <f t="shared" si="11"/>
        <v>3.3399999999996766E-2</v>
      </c>
      <c r="G28" s="53">
        <f t="shared" si="12"/>
        <v>3.1149999999993128E-2</v>
      </c>
      <c r="H28" s="79">
        <f t="shared" si="19"/>
        <v>2.250000000003638E-3</v>
      </c>
      <c r="I28" s="35">
        <f t="shared" si="16"/>
        <v>12.970873786406603</v>
      </c>
      <c r="J28" s="35">
        <f t="shared" si="13"/>
        <v>0.41650039904225822</v>
      </c>
      <c r="K28" s="35">
        <f t="shared" si="17"/>
        <v>12.097087378638193</v>
      </c>
      <c r="L28" s="35">
        <f t="shared" si="14"/>
        <v>0.38844273743008195</v>
      </c>
      <c r="M28" s="35">
        <f t="shared" si="18"/>
        <v>0.87378640776840932</v>
      </c>
      <c r="N28" s="53">
        <f t="shared" si="15"/>
        <v>2.8057661612176255E-2</v>
      </c>
    </row>
    <row r="29" spans="1:16" s="27" customFormat="1" x14ac:dyDescent="0.25">
      <c r="A29" s="55" t="s">
        <v>80</v>
      </c>
      <c r="B29" s="52">
        <f>'for PELLETS'!P25</f>
        <v>0.44969999999999999</v>
      </c>
      <c r="C29" s="53">
        <f>'for PELLETS'!P26</f>
        <v>7.3296500000000009</v>
      </c>
      <c r="D29" s="53">
        <f>'for PELLETS'!P27</f>
        <v>2.0949999999999136E-2</v>
      </c>
      <c r="E29" s="53">
        <f t="shared" si="10"/>
        <v>7.3506</v>
      </c>
      <c r="F29" s="53">
        <f t="shared" si="11"/>
        <v>0.24380000000000379</v>
      </c>
      <c r="G29" s="53">
        <f t="shared" si="12"/>
        <v>0.24600000000000222</v>
      </c>
      <c r="H29" s="79">
        <f t="shared" si="19"/>
        <v>-2.1999999999984254E-3</v>
      </c>
      <c r="I29" s="35">
        <f t="shared" si="16"/>
        <v>58.746987951806929</v>
      </c>
      <c r="J29" s="35">
        <f t="shared" si="13"/>
        <v>3.0800912151705671</v>
      </c>
      <c r="K29" s="35">
        <f t="shared" si="17"/>
        <v>59.277108433734249</v>
      </c>
      <c r="L29" s="35">
        <f t="shared" si="14"/>
        <v>3.1078853114518235</v>
      </c>
      <c r="M29" s="35">
        <f t="shared" si="18"/>
        <v>-0.53012048192732042</v>
      </c>
      <c r="N29" s="53">
        <f t="shared" si="15"/>
        <v>-2.7794096281256325E-2</v>
      </c>
      <c r="O29" s="47"/>
      <c r="P29" s="40"/>
    </row>
    <row r="30" spans="1:16" s="27" customFormat="1" x14ac:dyDescent="0.25">
      <c r="A30" s="55" t="s">
        <v>81</v>
      </c>
      <c r="B30" s="52">
        <f>'for PELLETS'!P28</f>
        <v>0.53919999999999746</v>
      </c>
      <c r="C30" s="53">
        <f>'for PELLETS'!P29</f>
        <v>7.2449000000000012</v>
      </c>
      <c r="D30" s="53">
        <f>'for PELLETS'!P30</f>
        <v>4.5149999999999579E-2</v>
      </c>
      <c r="E30" s="53">
        <f t="shared" si="10"/>
        <v>7.2900500000000008</v>
      </c>
      <c r="F30" s="53">
        <f t="shared" si="11"/>
        <v>7.6149999999998386E-2</v>
      </c>
      <c r="G30" s="53">
        <f t="shared" si="12"/>
        <v>5.7800000000000296E-2</v>
      </c>
      <c r="H30" s="79">
        <f t="shared" si="19"/>
        <v>1.834999999999809E-2</v>
      </c>
      <c r="I30" s="35">
        <f t="shared" si="16"/>
        <v>19.401273885349635</v>
      </c>
      <c r="J30" s="35">
        <f t="shared" si="13"/>
        <v>0.9543324059452879</v>
      </c>
      <c r="K30" s="35">
        <f t="shared" si="17"/>
        <v>14.726114649681396</v>
      </c>
      <c r="L30" s="35">
        <f t="shared" si="14"/>
        <v>0.72436524049427564</v>
      </c>
      <c r="M30" s="35">
        <f t="shared" si="18"/>
        <v>4.6751592356682377</v>
      </c>
      <c r="N30" s="53">
        <f t="shared" si="15"/>
        <v>0.22996716545101223</v>
      </c>
      <c r="O30" s="47"/>
      <c r="P30" s="40"/>
    </row>
    <row r="31" spans="1:16" s="55" customFormat="1" ht="14.25" customHeight="1" x14ac:dyDescent="0.25">
      <c r="A31" s="35" t="s">
        <v>82</v>
      </c>
      <c r="B31" s="57">
        <f>'for PELLETS'!P31</f>
        <v>6.2999999999995282E-3</v>
      </c>
      <c r="C31" s="74">
        <f>'for PELLETS'!P32</f>
        <v>0.35410000000000252</v>
      </c>
      <c r="D31" s="74">
        <f>'for PELLETS'!P33</f>
        <v>0.55525000000000091</v>
      </c>
      <c r="E31" s="53">
        <f t="shared" si="10"/>
        <v>0.90935000000000343</v>
      </c>
      <c r="F31" s="53">
        <f t="shared" si="11"/>
        <v>0.49365000000000592</v>
      </c>
      <c r="G31" s="53">
        <f t="shared" si="12"/>
        <v>0.24110000000000653</v>
      </c>
      <c r="H31" s="79">
        <f t="shared" si="19"/>
        <v>0.25254999999999939</v>
      </c>
      <c r="I31" s="35">
        <f t="shared" si="16"/>
        <v>15.696343402225907</v>
      </c>
      <c r="J31" s="35">
        <f t="shared" si="13"/>
        <v>13.859565388286965</v>
      </c>
      <c r="K31" s="35">
        <f t="shared" si="17"/>
        <v>7.6661367249604444</v>
      </c>
      <c r="L31" s="35">
        <f t="shared" si="14"/>
        <v>6.769049357066824</v>
      </c>
      <c r="M31" s="35">
        <f t="shared" si="18"/>
        <v>8.030206677265463</v>
      </c>
      <c r="N31" s="53">
        <f t="shared" si="15"/>
        <v>7.0905160312201403</v>
      </c>
      <c r="O31" s="74"/>
      <c r="P31" s="75"/>
    </row>
    <row r="33" spans="1:1" x14ac:dyDescent="0.25">
      <c r="A33" s="34" t="s">
        <v>114</v>
      </c>
    </row>
    <row r="34" spans="1:1" x14ac:dyDescent="0.25">
      <c r="A34" s="34" t="s">
        <v>73</v>
      </c>
    </row>
  </sheetData>
  <mergeCells count="4">
    <mergeCell ref="B3:I3"/>
    <mergeCell ref="I18:N18"/>
    <mergeCell ref="B18:H18"/>
    <mergeCell ref="J3:P3"/>
  </mergeCells>
  <pageMargins left="0.7" right="0.7" top="0.75" bottom="0.75" header="0.3" footer="0.3"/>
  <pageSetup orientation="portrait" r:id="rId1"/>
  <ignoredErrors>
    <ignoredError sqref="D1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workbookViewId="0">
      <selection activeCell="F9" sqref="F9"/>
    </sheetView>
  </sheetViews>
  <sheetFormatPr defaultColWidth="11.42578125" defaultRowHeight="15" x14ac:dyDescent="0.25"/>
  <cols>
    <col min="1" max="1" width="22.140625" style="54" bestFit="1" customWidth="1"/>
    <col min="2" max="3" width="11.42578125" style="35"/>
    <col min="4" max="4" width="11.7109375" style="35" bestFit="1" customWidth="1"/>
    <col min="5" max="5" width="11.42578125" style="35"/>
    <col min="6" max="6" width="10.42578125" style="35" bestFit="1" customWidth="1"/>
    <col min="7" max="7" width="11.28515625" style="35" bestFit="1" customWidth="1"/>
    <col min="8" max="8" width="20" style="35" bestFit="1" customWidth="1"/>
    <col min="9" max="9" width="13.140625" style="35" bestFit="1" customWidth="1"/>
    <col min="10" max="10" width="11.42578125" style="52"/>
    <col min="11" max="11" width="11.42578125" style="35"/>
    <col min="12" max="12" width="13.85546875" style="35" bestFit="1" customWidth="1"/>
    <col min="13" max="13" width="12.7109375" style="35" bestFit="1" customWidth="1"/>
    <col min="14" max="14" width="12.7109375" style="53" bestFit="1" customWidth="1"/>
    <col min="15" max="15" width="12.7109375" style="53" customWidth="1"/>
    <col min="16" max="16" width="16.7109375" style="54" bestFit="1" customWidth="1"/>
    <col min="17" max="19" width="16.7109375" style="53" customWidth="1"/>
    <col min="20" max="20" width="12.140625" style="53" bestFit="1" customWidth="1"/>
    <col min="21" max="21" width="11.42578125" style="35"/>
    <col min="22" max="22" width="13.85546875" style="35" bestFit="1" customWidth="1"/>
    <col min="23" max="23" width="12.7109375" style="35" bestFit="1" customWidth="1"/>
    <col min="24" max="24" width="12.7109375" style="54" customWidth="1"/>
    <col min="25" max="25" width="33" style="35" customWidth="1"/>
    <col min="26" max="16384" width="11.42578125" style="35"/>
  </cols>
  <sheetData>
    <row r="1" spans="1:24" ht="18.75" x14ac:dyDescent="0.3">
      <c r="A1" s="58" t="s">
        <v>97</v>
      </c>
      <c r="B1" s="53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17" t="s">
        <v>51</v>
      </c>
      <c r="C3" s="118"/>
      <c r="D3" s="118"/>
      <c r="E3" s="118"/>
      <c r="F3" s="118"/>
      <c r="G3" s="118"/>
      <c r="H3" s="118"/>
      <c r="I3" s="118"/>
      <c r="J3" s="112" t="s">
        <v>54</v>
      </c>
      <c r="K3" s="109"/>
      <c r="L3" s="109"/>
      <c r="M3" s="109"/>
      <c r="N3" s="109"/>
      <c r="O3" s="109"/>
      <c r="P3" s="119"/>
      <c r="Q3" s="112" t="s">
        <v>67</v>
      </c>
      <c r="R3" s="109"/>
      <c r="S3" s="109"/>
      <c r="T3" s="109"/>
      <c r="U3" s="109"/>
      <c r="V3" s="109"/>
      <c r="W3" s="109"/>
      <c r="X3" s="119"/>
    </row>
    <row r="4" spans="1:24" x14ac:dyDescent="0.25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52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64</v>
      </c>
      <c r="Q4" s="29" t="s">
        <v>65</v>
      </c>
      <c r="R4" s="29" t="s">
        <v>66</v>
      </c>
      <c r="S4" s="29" t="s">
        <v>64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 t="s">
        <v>27</v>
      </c>
      <c r="I5" s="28" t="s">
        <v>26</v>
      </c>
      <c r="J5" s="41"/>
      <c r="K5" s="28"/>
      <c r="L5" s="28"/>
      <c r="M5" s="28"/>
      <c r="N5" s="21"/>
      <c r="O5" s="21"/>
      <c r="P5" s="38"/>
      <c r="Q5" s="21"/>
      <c r="R5" s="21"/>
      <c r="S5" s="21"/>
      <c r="T5" s="21"/>
      <c r="U5" s="28"/>
      <c r="V5" s="28"/>
      <c r="W5" s="28"/>
      <c r="X5" s="38"/>
    </row>
    <row r="6" spans="1:24" x14ac:dyDescent="0.25">
      <c r="A6" t="s">
        <v>93</v>
      </c>
      <c r="B6" s="53">
        <f>MUD!S5-MUD!S6</f>
        <v>1.7500000000003624E-2</v>
      </c>
      <c r="C6" s="35">
        <f>MUD!S6</f>
        <v>0.14749999999999919</v>
      </c>
      <c r="D6" s="35">
        <f>SAND!Q4</f>
        <v>0.19209999999999638</v>
      </c>
      <c r="E6" s="35">
        <f>SAND!Q5</f>
        <v>7.1099999999999994</v>
      </c>
      <c r="F6" s="35">
        <f>SAND!Q6</f>
        <v>1.1600000000001387E-2</v>
      </c>
      <c r="G6" s="35">
        <f t="shared" ref="G6:G15" si="0">B6+C6</f>
        <v>0.16500000000000281</v>
      </c>
      <c r="H6" s="35">
        <f t="shared" ref="H6:H15" si="1">E6+F6</f>
        <v>7.1216000000000008</v>
      </c>
      <c r="I6" s="35">
        <f>SUM(B6:F6)</f>
        <v>7.4786999999999999</v>
      </c>
      <c r="J6" s="52">
        <f t="shared" ref="J6:J15" si="2">(C6/I6)*100</f>
        <v>1.9722679075240241</v>
      </c>
      <c r="K6" s="35">
        <f t="shared" ref="K6:K15" si="3">(B6/I6)*100</f>
        <v>0.23399788733340857</v>
      </c>
      <c r="L6" s="35">
        <f t="shared" ref="L6:L15" si="4">(D6/I6)*100</f>
        <v>2.5686282375278644</v>
      </c>
      <c r="M6" s="35">
        <f t="shared" ref="M6:M15" si="5">(E6/I6)*100</f>
        <v>95.069998796582283</v>
      </c>
      <c r="N6" s="53">
        <f t="shared" ref="N6:N15" si="6">(F6/I6)*100</f>
        <v>0.15510717103241722</v>
      </c>
      <c r="O6" s="53">
        <f t="shared" ref="O6:O15" si="7">(G6/I6)*100</f>
        <v>2.2062657948574325</v>
      </c>
      <c r="P6" s="54">
        <f t="shared" ref="P6:P15" si="8">(H6/I6)*100</f>
        <v>95.225105967614709</v>
      </c>
      <c r="Q6" s="53">
        <f>(I6/'Final-Total Dry Solids &amp; Pellet'!I6)*100</f>
        <v>99.203448847620834</v>
      </c>
      <c r="R6" s="53">
        <f>(G6/'Final-Total Dry Solids &amp; Pellet'!I6)*100</f>
        <v>2.1886917592439481</v>
      </c>
      <c r="S6" s="53">
        <f>(H6/'Final-Total Dry Solids &amp; Pellet'!I6)*100</f>
        <v>94.46658928867538</v>
      </c>
      <c r="T6" s="53">
        <f>(C6/'Final-Total Dry Solids &amp; Pellet'!I6)*100</f>
        <v>1.9565577847786368</v>
      </c>
      <c r="U6" s="53">
        <f>(B6/'Final-Total Dry Solids &amp; Pellet'!I6)*100</f>
        <v>0.23213397446531134</v>
      </c>
      <c r="V6" s="53">
        <f>(D6/'Final-Total Dry Solids &amp; Pellet'!I6)*100</f>
        <v>2.5481677997014991</v>
      </c>
      <c r="W6" s="53">
        <f>(E6/'Final-Total Dry Solids &amp; Pellet'!I6)*100</f>
        <v>94.312717625601252</v>
      </c>
      <c r="X6" s="54">
        <f>(F6/'Final-Total Dry Solids &amp; Pellet'!I6)*100</f>
        <v>0.1538716630741358</v>
      </c>
    </row>
    <row r="7" spans="1:24" x14ac:dyDescent="0.25">
      <c r="A7" s="35" t="s">
        <v>92</v>
      </c>
      <c r="B7" s="53">
        <f>MUD!S7-MUD!S8</f>
        <v>2.749999999999142E-2</v>
      </c>
      <c r="C7" s="35">
        <f>MUD!S8</f>
        <v>0.14250000000001084</v>
      </c>
      <c r="D7" s="35">
        <f>SAND!Q7</f>
        <v>0.26700000000000301</v>
      </c>
      <c r="E7" s="35">
        <f>SAND!Q8</f>
        <v>7.2719500000000004</v>
      </c>
      <c r="F7" s="35">
        <f>SAND!Q9</f>
        <v>9.4999999999991758E-3</v>
      </c>
      <c r="G7" s="35">
        <f t="shared" si="0"/>
        <v>0.17000000000000226</v>
      </c>
      <c r="H7" s="35">
        <f t="shared" si="1"/>
        <v>7.2814499999999995</v>
      </c>
      <c r="I7" s="35">
        <f t="shared" ref="I7:I15" si="9">SUM(B7:F7)</f>
        <v>7.7184500000000051</v>
      </c>
      <c r="J7" s="52">
        <f t="shared" si="2"/>
        <v>1.8462256022907546</v>
      </c>
      <c r="K7" s="35">
        <f t="shared" si="3"/>
        <v>0.35628915131913014</v>
      </c>
      <c r="L7" s="35">
        <f t="shared" si="4"/>
        <v>3.4592437600813999</v>
      </c>
      <c r="M7" s="35">
        <f t="shared" si="5"/>
        <v>94.215159779489341</v>
      </c>
      <c r="N7" s="53">
        <f t="shared" si="6"/>
        <v>0.1230817068193636</v>
      </c>
      <c r="O7" s="53">
        <f t="shared" si="7"/>
        <v>2.2025147536098846</v>
      </c>
      <c r="P7" s="54">
        <f t="shared" si="8"/>
        <v>94.338241486308718</v>
      </c>
      <c r="Q7" s="53">
        <f>(I7/'Final-Total Dry Solids &amp; Pellet'!I7)*100</f>
        <v>99.323767854844974</v>
      </c>
      <c r="R7" s="53">
        <f>(G7/'Final-Total Dry Solids &amp; Pellet'!I7)*100</f>
        <v>2.1876206408441923</v>
      </c>
      <c r="S7" s="53">
        <f>(H7/'Final-Total Dry Solids &amp; Pellet'!I7)*100</f>
        <v>93.700295972204316</v>
      </c>
      <c r="T7" s="53">
        <f>(C7/'Final-Total Dry Solids &amp; Pellet'!I7)*100</f>
        <v>1.8337408312959824</v>
      </c>
      <c r="U7" s="53">
        <f>(B7/'Final-Total Dry Solids &amp; Pellet'!I7)*100</f>
        <v>0.35387980954821013</v>
      </c>
      <c r="V7" s="53">
        <f>(D7/'Final-Total Dry Solids &amp; Pellet'!I7)*100</f>
        <v>3.4358512417964602</v>
      </c>
      <c r="W7" s="53">
        <f>(E7/'Final-Total Dry Solids &amp; Pellet'!I7)*100</f>
        <v>93.578046583451268</v>
      </c>
      <c r="X7" s="54">
        <f>(F7/'Final-Total Dry Solids &amp; Pellet'!I7)*100</f>
        <v>0.12224938875304558</v>
      </c>
    </row>
    <row r="8" spans="1:24" ht="15.75" customHeight="1" x14ac:dyDescent="0.25">
      <c r="A8" t="s">
        <v>75</v>
      </c>
      <c r="B8" s="53">
        <f>MUD!S9-MUD!S10</f>
        <v>2.7500000000002522E-2</v>
      </c>
      <c r="C8" s="35">
        <f>MUD!S10</f>
        <v>0.13999999999999446</v>
      </c>
      <c r="D8" s="35">
        <f>SAND!Q10</f>
        <v>0.26915000000000333</v>
      </c>
      <c r="E8" s="35">
        <f>SAND!Q11</f>
        <v>7.3669000000000011</v>
      </c>
      <c r="F8" s="35">
        <f>SAND!Q12</f>
        <v>9.5999999999989427E-3</v>
      </c>
      <c r="G8" s="35">
        <f t="shared" si="0"/>
        <v>0.16749999999999698</v>
      </c>
      <c r="H8" s="35">
        <f t="shared" si="1"/>
        <v>7.3765000000000001</v>
      </c>
      <c r="I8" s="35">
        <f t="shared" si="9"/>
        <v>7.8131500000000003</v>
      </c>
      <c r="J8" s="52">
        <f t="shared" si="2"/>
        <v>1.7918509180035509</v>
      </c>
      <c r="K8" s="35">
        <f t="shared" si="3"/>
        <v>0.35197071603645808</v>
      </c>
      <c r="L8" s="35">
        <f t="shared" si="4"/>
        <v>3.4448333898620058</v>
      </c>
      <c r="M8" s="35">
        <f t="shared" si="5"/>
        <v>94.288475198863466</v>
      </c>
      <c r="N8" s="53">
        <f t="shared" si="6"/>
        <v>0.12286977723452056</v>
      </c>
      <c r="O8" s="53">
        <f t="shared" si="7"/>
        <v>2.1438216340400094</v>
      </c>
      <c r="P8" s="54">
        <f t="shared" si="8"/>
        <v>94.411344976097993</v>
      </c>
      <c r="Q8" s="53">
        <f>(I8/'Final-Total Dry Solids &amp; Pellet'!I8)*100</f>
        <v>99.297824208225464</v>
      </c>
      <c r="R8" s="53">
        <f>(G8/'Final-Total Dry Solids &amp; Pellet'!I8)*100</f>
        <v>2.128768237506955</v>
      </c>
      <c r="S8" s="53">
        <f>(H8/'Final-Total Dry Solids &amp; Pellet'!I8)*100</f>
        <v>93.748411366987085</v>
      </c>
      <c r="T8" s="53">
        <f>(C8/'Final-Total Dry Solids &amp; Pellet'!I8)*100</f>
        <v>1.7792689746326404</v>
      </c>
      <c r="U8" s="53">
        <f>(B8/'Final-Total Dry Solids &amp; Pellet'!I8)*100</f>
        <v>0.34949926287431454</v>
      </c>
      <c r="V8" s="53">
        <f>(D8/'Final-Total Dry Solids &amp; Pellet'!I8)*100</f>
        <v>3.4206446037314286</v>
      </c>
      <c r="W8" s="53">
        <f>(E8/'Final-Total Dry Solids &amp; Pellet'!I8)*100</f>
        <v>93.626404351583702</v>
      </c>
      <c r="X8" s="54">
        <f>(F8/'Final-Total Dry Solids &amp; Pellet'!I8)*100</f>
        <v>0.12200701540337246</v>
      </c>
    </row>
    <row r="9" spans="1:24" x14ac:dyDescent="0.25">
      <c r="A9" t="s">
        <v>76</v>
      </c>
      <c r="B9" s="53">
        <f>MUD!S11-MUD!S12</f>
        <v>-7.5000000000047251E-3</v>
      </c>
      <c r="C9" s="35">
        <f>MUD!S12</f>
        <v>0.17750000000000699</v>
      </c>
      <c r="D9" s="35">
        <f>SAND!Q13</f>
        <v>0.41155000000000186</v>
      </c>
      <c r="E9" s="35">
        <f>SAND!Q14</f>
        <v>7.3607000000000014</v>
      </c>
      <c r="F9" s="35">
        <f>SAND!Q15</f>
        <v>1.1250000000000426E-2</v>
      </c>
      <c r="G9" s="35">
        <f t="shared" si="0"/>
        <v>0.17000000000000226</v>
      </c>
      <c r="H9" s="35">
        <f t="shared" si="1"/>
        <v>7.3719500000000018</v>
      </c>
      <c r="I9" s="35">
        <f t="shared" si="9"/>
        <v>7.9535000000000062</v>
      </c>
      <c r="J9" s="52">
        <f t="shared" si="2"/>
        <v>2.2317218834476247</v>
      </c>
      <c r="K9" s="35">
        <f t="shared" si="3"/>
        <v>-9.4298107751363797E-2</v>
      </c>
      <c r="L9" s="35">
        <f t="shared" si="4"/>
        <v>5.1744514993399324</v>
      </c>
      <c r="M9" s="35">
        <f t="shared" si="5"/>
        <v>92.546677563336843</v>
      </c>
      <c r="N9" s="53">
        <f t="shared" si="6"/>
        <v>0.14144716162696194</v>
      </c>
      <c r="O9" s="53">
        <f t="shared" si="7"/>
        <v>2.1374237756962611</v>
      </c>
      <c r="P9" s="54">
        <f t="shared" si="8"/>
        <v>92.688124724963799</v>
      </c>
      <c r="Q9" s="53">
        <f>(I9/'Final-Total Dry Solids &amp; Pellet'!I9)*100</f>
        <v>99.320050699617298</v>
      </c>
      <c r="R9" s="53">
        <f>(G9/'Final-Total Dry Solids &amp; Pellet'!I9)*100</f>
        <v>2.122890377687201</v>
      </c>
      <c r="S9" s="53">
        <f>(H9/'Final-Total Dry Solids &amp; Pellet'!I9)*100</f>
        <v>92.057892469358563</v>
      </c>
      <c r="T9" s="53">
        <f>(C9/'Final-Total Dry Solids &amp; Pellet'!I9)*100</f>
        <v>2.2165473061146348</v>
      </c>
      <c r="U9" s="53">
        <f>(B9/'Final-Total Dry Solids &amp; Pellet'!I9)*100</f>
        <v>-9.3656928427434269E-2</v>
      </c>
      <c r="V9" s="53">
        <f>(D9/'Final-Total Dry Solids &amp; Pellet'!I9)*100</f>
        <v>5.1392678525715292</v>
      </c>
      <c r="W9" s="53">
        <f>(E9/'Final-Total Dry Solids &amp; Pellet'!I9)*100</f>
        <v>91.917407076717495</v>
      </c>
      <c r="X9" s="54">
        <f>(F9/'Final-Total Dry Solids &amp; Pellet'!I9)*100</f>
        <v>0.14048539264106824</v>
      </c>
    </row>
    <row r="10" spans="1:24" x14ac:dyDescent="0.25">
      <c r="A10" s="35" t="s">
        <v>77</v>
      </c>
      <c r="B10" s="53">
        <f>MUD!S13-MUD!S14</f>
        <v>3.2500000000001972E-2</v>
      </c>
      <c r="C10" s="35">
        <f>MUD!S14</f>
        <v>0.15000000000000446</v>
      </c>
      <c r="D10" s="35">
        <f>SAND!Q16</f>
        <v>0.39234999999999687</v>
      </c>
      <c r="E10" s="35">
        <f>SAND!Q17</f>
        <v>7.344349999999995</v>
      </c>
      <c r="F10" s="35">
        <f>SAND!Q18</f>
        <v>1.0550000000002058E-2</v>
      </c>
      <c r="G10" s="35">
        <f t="shared" si="0"/>
        <v>0.18250000000000643</v>
      </c>
      <c r="H10" s="35">
        <f t="shared" si="1"/>
        <v>7.3548999999999971</v>
      </c>
      <c r="I10" s="35">
        <f t="shared" si="9"/>
        <v>7.9297500000000003</v>
      </c>
      <c r="J10" s="52">
        <f t="shared" si="2"/>
        <v>1.891610706516655</v>
      </c>
      <c r="K10" s="35">
        <f t="shared" si="3"/>
        <v>0.40984898641195461</v>
      </c>
      <c r="L10" s="35">
        <f t="shared" si="4"/>
        <v>4.9478230713452112</v>
      </c>
      <c r="M10" s="35">
        <f t="shared" si="5"/>
        <v>92.617673949367813</v>
      </c>
      <c r="N10" s="53">
        <f t="shared" si="6"/>
        <v>0.13304328635836005</v>
      </c>
      <c r="O10" s="53">
        <f t="shared" si="7"/>
        <v>2.30145969292861</v>
      </c>
      <c r="P10" s="54">
        <f t="shared" si="8"/>
        <v>92.750717235726171</v>
      </c>
      <c r="Q10" s="53">
        <f>(I10/'Final-Total Dry Solids &amp; Pellet'!I10)*100</f>
        <v>99.482499059089221</v>
      </c>
      <c r="R10" s="53">
        <f>(G10/'Final-Total Dry Solids &amp; Pellet'!I10)*100</f>
        <v>2.2895496173630221</v>
      </c>
      <c r="S10" s="53">
        <f>(H10/'Final-Total Dry Solids &amp; Pellet'!I10)*100</f>
        <v>92.270731401329812</v>
      </c>
      <c r="T10" s="53">
        <f>(C10/'Final-Total Dry Solids &amp; Pellet'!I10)*100</f>
        <v>1.8818216033120623</v>
      </c>
      <c r="U10" s="53">
        <f>(B10/'Final-Total Dry Solids &amp; Pellet'!I10)*100</f>
        <v>0.40772801405095943</v>
      </c>
      <c r="V10" s="53">
        <f>(D10/'Final-Total Dry Solids &amp; Pellet'!I10)*100</f>
        <v>4.9222180403963991</v>
      </c>
      <c r="W10" s="53">
        <f>(E10/'Final-Total Dry Solids &amp; Pellet'!I10)*100</f>
        <v>92.138376615230172</v>
      </c>
      <c r="X10" s="54">
        <f>(F10/'Final-Total Dry Solids &amp; Pellet'!I10)*100</f>
        <v>0.13235478609963691</v>
      </c>
    </row>
    <row r="11" spans="1:24" x14ac:dyDescent="0.25">
      <c r="A11" t="s">
        <v>78</v>
      </c>
      <c r="B11" s="53">
        <f>MUD!S15-MUD!S16</f>
        <v>4.250000000000087E-2</v>
      </c>
      <c r="C11" s="35">
        <f>MUD!S16</f>
        <v>0.21250000000000313</v>
      </c>
      <c r="D11" s="35">
        <f>SAND!Q19</f>
        <v>0.31530000000000058</v>
      </c>
      <c r="E11" s="35">
        <f>SAND!Q20</f>
        <v>7.3402999999999992</v>
      </c>
      <c r="F11" s="35">
        <f>SAND!Q21</f>
        <v>1.7199999999995441E-2</v>
      </c>
      <c r="G11" s="35">
        <f t="shared" si="0"/>
        <v>0.255000000000004</v>
      </c>
      <c r="H11" s="35">
        <f t="shared" si="1"/>
        <v>7.3574999999999946</v>
      </c>
      <c r="I11" s="35">
        <f t="shared" si="9"/>
        <v>7.9277999999999995</v>
      </c>
      <c r="J11" s="52">
        <f t="shared" si="2"/>
        <v>2.6804409798431235</v>
      </c>
      <c r="K11" s="35">
        <f t="shared" si="3"/>
        <v>0.53608819596862778</v>
      </c>
      <c r="L11" s="35">
        <f t="shared" si="4"/>
        <v>3.9771437220918866</v>
      </c>
      <c r="M11" s="35">
        <f t="shared" si="5"/>
        <v>92.589369055727943</v>
      </c>
      <c r="N11" s="53">
        <f t="shared" si="6"/>
        <v>0.21695804636841801</v>
      </c>
      <c r="O11" s="53">
        <f t="shared" si="7"/>
        <v>3.2165291758117514</v>
      </c>
      <c r="P11" s="54">
        <f t="shared" si="8"/>
        <v>92.806327102096347</v>
      </c>
      <c r="Q11" s="53">
        <f>(I11/'Final-Total Dry Solids &amp; Pellet'!I11)*100</f>
        <v>99.438075408273434</v>
      </c>
      <c r="R11" s="53">
        <f>(G11/'Final-Total Dry Solids &amp; Pellet'!I11)*100</f>
        <v>3.1984547073728056</v>
      </c>
      <c r="S11" s="53">
        <f>(H11/'Final-Total Dry Solids &amp; Pellet'!I11)*100</f>
        <v>92.284825527431494</v>
      </c>
      <c r="T11" s="53">
        <f>(C11/'Final-Total Dry Solids &amp; Pellet'!I11)*100</f>
        <v>2.6653789228106688</v>
      </c>
      <c r="U11" s="53">
        <f>(B11/'Final-Total Dry Solids &amp; Pellet'!I11)*100</f>
        <v>0.53307578456213678</v>
      </c>
      <c r="V11" s="53">
        <f>(D11/'Final-Total Dry Solids &amp; Pellet'!I11)*100</f>
        <v>3.9547951734691438</v>
      </c>
      <c r="W11" s="53">
        <f>(E11/'Final-Total Dry Solids &amp; Pellet'!I11)*100</f>
        <v>92.069086621679347</v>
      </c>
      <c r="X11" s="54">
        <f>(F11/'Final-Total Dry Solids &amp; Pellet'!I11)*100</f>
        <v>0.21573890575214433</v>
      </c>
    </row>
    <row r="12" spans="1:24" x14ac:dyDescent="0.25">
      <c r="A12" s="55" t="s">
        <v>79</v>
      </c>
      <c r="B12" s="53">
        <f>MUD!S17-MUD!S18</f>
        <v>2.9999999999985594E-2</v>
      </c>
      <c r="C12" s="35">
        <f>MUD!S18</f>
        <v>0.21000000000000896</v>
      </c>
      <c r="D12" s="35">
        <f>SAND!Q22</f>
        <v>0.41900000000000048</v>
      </c>
      <c r="E12" s="35">
        <f>SAND!Q23</f>
        <v>7.3264999999999993</v>
      </c>
      <c r="F12" s="35">
        <f>SAND!Q24</f>
        <v>1.559999999999917E-2</v>
      </c>
      <c r="G12" s="35">
        <f t="shared" si="0"/>
        <v>0.23999999999999455</v>
      </c>
      <c r="H12" s="35">
        <f t="shared" si="1"/>
        <v>7.3420999999999985</v>
      </c>
      <c r="I12" s="35">
        <f t="shared" si="9"/>
        <v>8.0010999999999939</v>
      </c>
      <c r="J12" s="52">
        <f t="shared" si="2"/>
        <v>2.624639112122197</v>
      </c>
      <c r="K12" s="35">
        <f t="shared" si="3"/>
        <v>0.37494844458868926</v>
      </c>
      <c r="L12" s="35">
        <f t="shared" si="4"/>
        <v>5.2367799427578809</v>
      </c>
      <c r="M12" s="35">
        <f t="shared" si="5"/>
        <v>91.568659309345023</v>
      </c>
      <c r="N12" s="53">
        <f t="shared" si="6"/>
        <v>0.19497319118620168</v>
      </c>
      <c r="O12" s="53">
        <f t="shared" si="7"/>
        <v>2.9995875567108863</v>
      </c>
      <c r="P12" s="54">
        <f t="shared" si="8"/>
        <v>91.76363250053123</v>
      </c>
      <c r="Q12" s="53">
        <f>(I12/'Final-Total Dry Solids &amp; Pellet'!I12)*100</f>
        <v>99.774291699920113</v>
      </c>
      <c r="R12" s="53">
        <f>(G12/'Final-Total Dry Solids &amp; Pellet'!I12)*100</f>
        <v>2.9928172386272269</v>
      </c>
      <c r="S12" s="53">
        <f>(H12/'Final-Total Dry Solids &amp; Pellet'!I12)*100</f>
        <v>91.55651436552273</v>
      </c>
      <c r="T12" s="53">
        <f>(C12/'Final-Total Dry Solids &amp; Pellet'!I12)*100</f>
        <v>2.6187150837989943</v>
      </c>
      <c r="U12" s="53">
        <f>(B12/'Final-Total Dry Solids &amp; Pellet'!I12)*100</f>
        <v>0.37410215482823217</v>
      </c>
      <c r="V12" s="53">
        <f>(D12/'Final-Total Dry Solids &amp; Pellet'!I12)*100</f>
        <v>5.2249600957701574</v>
      </c>
      <c r="W12" s="53">
        <f>(E12/'Final-Total Dry Solids &amp; Pellet'!I12)*100</f>
        <v>91.361981245011975</v>
      </c>
      <c r="X12" s="54">
        <f>(F12/'Final-Total Dry Solids &amp; Pellet'!I12)*100</f>
        <v>0.1945331205107638</v>
      </c>
    </row>
    <row r="13" spans="1:24" x14ac:dyDescent="0.25">
      <c r="A13" s="55" t="s">
        <v>80</v>
      </c>
      <c r="B13" s="53">
        <f>MUD!S19-MUD!S20</f>
        <v>7.5000000000002842E-2</v>
      </c>
      <c r="C13" s="35">
        <f>MUD!S20</f>
        <v>0.27749999999999597</v>
      </c>
      <c r="D13" s="35">
        <f>SAND!Q25</f>
        <v>0.39295000000000258</v>
      </c>
      <c r="E13" s="35">
        <f>SAND!Q26</f>
        <v>7.0812499999999972</v>
      </c>
      <c r="F13" s="35">
        <f>SAND!Q27</f>
        <v>2.2699999999996834E-2</v>
      </c>
      <c r="G13" s="35">
        <f t="shared" si="0"/>
        <v>0.35249999999999881</v>
      </c>
      <c r="H13" s="35">
        <f t="shared" si="1"/>
        <v>7.103949999999994</v>
      </c>
      <c r="I13" s="35">
        <f t="shared" si="9"/>
        <v>7.8493999999999957</v>
      </c>
      <c r="J13" s="52">
        <f t="shared" si="2"/>
        <v>3.5353020613039994</v>
      </c>
      <c r="K13" s="35">
        <f t="shared" si="3"/>
        <v>0.95548704359572567</v>
      </c>
      <c r="L13" s="35">
        <f t="shared" si="4"/>
        <v>5.0061151170790481</v>
      </c>
      <c r="M13" s="35">
        <f t="shared" si="5"/>
        <v>90.213901699492965</v>
      </c>
      <c r="N13" s="53">
        <f t="shared" si="6"/>
        <v>0.28919407852825496</v>
      </c>
      <c r="O13" s="53">
        <f t="shared" si="7"/>
        <v>4.4907891048997248</v>
      </c>
      <c r="P13" s="54">
        <f t="shared" si="8"/>
        <v>90.503095778021219</v>
      </c>
      <c r="Q13" s="53">
        <f>(I13/'Final-Total Dry Solids &amp; Pellet'!I13)*100</f>
        <v>99.166808795567931</v>
      </c>
      <c r="R13" s="53">
        <f>(G13/'Final-Total Dry Solids &amp; Pellet'!I13)*100</f>
        <v>4.453372245068107</v>
      </c>
      <c r="S13" s="53">
        <f>(H13/'Final-Total Dry Solids &amp; Pellet'!I13)*100</f>
        <v>89.749031944260011</v>
      </c>
      <c r="T13" s="53">
        <f>(C13/'Final-Total Dry Solids &amp; Pellet'!I13)*100</f>
        <v>3.5058462354791082</v>
      </c>
      <c r="U13" s="53">
        <f>(B13/'Final-Total Dry Solids &amp; Pellet'!I13)*100</f>
        <v>0.94752600958899791</v>
      </c>
      <c r="V13" s="53">
        <f>(D13/'Final-Total Dry Solids &amp; Pellet'!I13)*100</f>
        <v>4.9644046062398006</v>
      </c>
      <c r="W13" s="53">
        <f>(E13/'Final-Total Dry Solids &amp; Pellet'!I13)*100</f>
        <v>89.4622474053578</v>
      </c>
      <c r="X13" s="54">
        <f>(F13/'Final-Total Dry Solids &amp; Pellet'!I13)*100</f>
        <v>0.28678453890221917</v>
      </c>
    </row>
    <row r="14" spans="1:24" x14ac:dyDescent="0.25">
      <c r="A14" s="55" t="s">
        <v>81</v>
      </c>
      <c r="B14" s="53">
        <f>MUD!S21-MUD!S22</f>
        <v>9.7499999999983711E-2</v>
      </c>
      <c r="C14" s="35">
        <f>MUD!S22</f>
        <v>0.255000000000004</v>
      </c>
      <c r="D14" s="35">
        <f>SAND!Q28</f>
        <v>0.37284999999999968</v>
      </c>
      <c r="E14" s="35">
        <f>SAND!Q29</f>
        <v>7.1857499999999987</v>
      </c>
      <c r="F14" s="35">
        <f>SAND!Q30</f>
        <v>2.6950000000002916E-2</v>
      </c>
      <c r="G14" s="35">
        <f t="shared" si="0"/>
        <v>0.35249999999998771</v>
      </c>
      <c r="H14" s="35">
        <f t="shared" si="1"/>
        <v>7.2127000000000017</v>
      </c>
      <c r="I14" s="35">
        <f t="shared" si="9"/>
        <v>7.9380499999999889</v>
      </c>
      <c r="J14" s="52">
        <f t="shared" si="2"/>
        <v>3.2123758353752412</v>
      </c>
      <c r="K14" s="35">
        <f t="shared" si="3"/>
        <v>1.2282613488197207</v>
      </c>
      <c r="L14" s="35">
        <f t="shared" si="4"/>
        <v>4.6969973734103494</v>
      </c>
      <c r="M14" s="35">
        <f t="shared" si="5"/>
        <v>90.522861408028533</v>
      </c>
      <c r="N14" s="53">
        <f t="shared" si="6"/>
        <v>0.33950403436615983</v>
      </c>
      <c r="O14" s="53">
        <f t="shared" si="7"/>
        <v>4.4406371841949621</v>
      </c>
      <c r="P14" s="54">
        <f t="shared" si="8"/>
        <v>90.86236544239469</v>
      </c>
      <c r="Q14" s="53">
        <f>(I14/'Final-Total Dry Solids &amp; Pellet'!I14)*100</f>
        <v>99.481790610822614</v>
      </c>
      <c r="R14" s="53">
        <f>(G14/'Final-Total Dry Solids &amp; Pellet'!I14)*100</f>
        <v>4.4176253853671614</v>
      </c>
      <c r="S14" s="53">
        <f>(H14/'Final-Total Dry Solids &amp; Pellet'!I14)*100</f>
        <v>90.391508133443537</v>
      </c>
      <c r="T14" s="53">
        <f>(C14/'Final-Total Dry Solids &amp; Pellet'!I14)*100</f>
        <v>3.1957290021806619</v>
      </c>
      <c r="U14" s="53">
        <f>(B14/'Final-Total Dry Solids &amp; Pellet'!I14)*100</f>
        <v>1.2218963831865004</v>
      </c>
      <c r="V14" s="53">
        <f>(D14/'Final-Total Dry Solids &amp; Pellet'!I14)*100</f>
        <v>4.6726570920119208</v>
      </c>
      <c r="W14" s="53">
        <f>(E14/'Final-Total Dry Solids &amp; Pellet'!I14)*100</f>
        <v>90.053763440860095</v>
      </c>
      <c r="X14" s="54">
        <f>(F14/'Final-Total Dry Solids &amp; Pellet'!I14)*100</f>
        <v>0.33774469258343842</v>
      </c>
    </row>
    <row r="15" spans="1:24" x14ac:dyDescent="0.25">
      <c r="A15" s="35" t="s">
        <v>82</v>
      </c>
      <c r="B15" s="35">
        <f>MUD!S23-MUD!S24</f>
        <v>1.0074999999999945</v>
      </c>
      <c r="C15" s="35">
        <f>MUD!S24</f>
        <v>1.8125000000000044</v>
      </c>
      <c r="D15" s="35">
        <f>SAND!Q31</f>
        <v>-1.449999999998397E-3</v>
      </c>
      <c r="E15" s="35">
        <f>SAND!Q32</f>
        <v>9.1549999999998022E-2</v>
      </c>
      <c r="F15" s="35">
        <f>SAND!Q33</f>
        <v>0.2947000000000024</v>
      </c>
      <c r="G15" s="35">
        <f t="shared" si="0"/>
        <v>2.819999999999999</v>
      </c>
      <c r="H15" s="35">
        <f t="shared" si="1"/>
        <v>0.38625000000000043</v>
      </c>
      <c r="I15" s="35">
        <f t="shared" si="9"/>
        <v>3.204800000000001</v>
      </c>
      <c r="J15" s="52">
        <f t="shared" si="2"/>
        <v>56.555791313030582</v>
      </c>
      <c r="K15" s="35">
        <f t="shared" si="3"/>
        <v>31.437219171242951</v>
      </c>
      <c r="L15" s="35">
        <f t="shared" si="4"/>
        <v>-4.5244633050374329E-2</v>
      </c>
      <c r="M15" s="35">
        <f t="shared" si="5"/>
        <v>2.85665252121811</v>
      </c>
      <c r="N15" s="53">
        <f t="shared" si="6"/>
        <v>9.1955816275587345</v>
      </c>
      <c r="O15" s="53">
        <f t="shared" si="7"/>
        <v>87.993010484273526</v>
      </c>
      <c r="P15" s="54">
        <f t="shared" si="8"/>
        <v>12.052234148776844</v>
      </c>
      <c r="Q15" s="53">
        <f>(I15/'Final-Total Dry Solids &amp; Pellet'!I15)*100</f>
        <v>89.976977932505903</v>
      </c>
      <c r="R15" s="53">
        <f>(G15/'Final-Total Dry Solids &amp; Pellet'!I15)*100</f>
        <v>79.173451625582402</v>
      </c>
      <c r="S15" s="53">
        <f>(H15/'Final-Total Dry Solids &amp; Pellet'!I15)*100</f>
        <v>10.844236060418883</v>
      </c>
      <c r="T15" s="53">
        <f>(C15/'Final-Total Dry Solids &amp; Pellet'!I15)*100</f>
        <v>50.887191869279611</v>
      </c>
      <c r="U15" s="53">
        <f>(B15/'Final-Total Dry Solids &amp; Pellet'!I15)*100</f>
        <v>28.28625975630279</v>
      </c>
      <c r="V15" s="53">
        <f>(D15/'Final-Total Dry Solids &amp; Pellet'!I15)*100</f>
        <v>-4.0709753495378587E-2</v>
      </c>
      <c r="W15" s="53">
        <f>(E15/'Final-Total Dry Solids &amp; Pellet'!I15)*100</f>
        <v>2.5703296086247924</v>
      </c>
      <c r="X15" s="54">
        <f>(F15/'Final-Total Dry Solids &amp; Pellet'!I15)*100</f>
        <v>8.2739064517940903</v>
      </c>
    </row>
    <row r="20" spans="21:21" x14ac:dyDescent="0.25">
      <c r="U20" s="59"/>
    </row>
  </sheetData>
  <mergeCells count="3">
    <mergeCell ref="B3:I3"/>
    <mergeCell ref="J3:P3"/>
    <mergeCell ref="Q3:X3"/>
  </mergeCells>
  <pageMargins left="0.75" right="0.75" top="1" bottom="1" header="0.5" footer="0.5"/>
  <pageSetup orientation="portrait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workbookViewId="0">
      <selection activeCell="A6" sqref="A6:A15"/>
    </sheetView>
  </sheetViews>
  <sheetFormatPr defaultColWidth="11.42578125" defaultRowHeight="15" x14ac:dyDescent="0.25"/>
  <cols>
    <col min="1" max="1" width="22.140625" style="16" bestFit="1" customWidth="1"/>
    <col min="6" max="6" width="10.42578125" bestFit="1" customWidth="1"/>
    <col min="7" max="7" width="10.42578125" customWidth="1"/>
    <col min="8" max="8" width="20" bestFit="1" customWidth="1"/>
    <col min="9" max="9" width="13.140625" bestFit="1" customWidth="1"/>
    <col min="10" max="10" width="11.42578125" style="15"/>
    <col min="12" max="12" width="13.85546875" bestFit="1" customWidth="1"/>
    <col min="13" max="13" width="12.7109375" bestFit="1" customWidth="1"/>
    <col min="14" max="14" width="14" bestFit="1" customWidth="1"/>
    <col min="15" max="15" width="12" bestFit="1" customWidth="1"/>
    <col min="16" max="16" width="17.28515625" style="16" bestFit="1" customWidth="1"/>
    <col min="17" max="17" width="12.7109375" style="17" customWidth="1"/>
    <col min="19" max="19" width="17.7109375" bestFit="1" customWidth="1"/>
    <col min="20" max="20" width="11.42578125" style="17"/>
    <col min="22" max="22" width="13.85546875" bestFit="1" customWidth="1"/>
    <col min="23" max="23" width="12.7109375" bestFit="1" customWidth="1"/>
    <col min="24" max="24" width="12.7109375" style="16" customWidth="1"/>
  </cols>
  <sheetData>
    <row r="1" spans="1:24" ht="18.75" x14ac:dyDescent="0.3">
      <c r="A1" s="48" t="s">
        <v>97</v>
      </c>
      <c r="B1" s="17"/>
    </row>
    <row r="2" spans="1:24" ht="14.25" customHeight="1" x14ac:dyDescent="0.25">
      <c r="A2" s="38"/>
      <c r="B2" s="21"/>
      <c r="C2" s="28"/>
      <c r="D2" s="28"/>
      <c r="E2" s="28"/>
      <c r="F2" s="28"/>
      <c r="G2" s="28"/>
      <c r="H2" s="28"/>
      <c r="I2" s="21"/>
      <c r="J2" s="41"/>
      <c r="T2" s="21"/>
    </row>
    <row r="3" spans="1:24" ht="15.75" x14ac:dyDescent="0.25">
      <c r="A3" s="38"/>
      <c r="B3" s="113" t="s">
        <v>58</v>
      </c>
      <c r="C3" s="114"/>
      <c r="D3" s="114"/>
      <c r="E3" s="114"/>
      <c r="F3" s="114"/>
      <c r="G3" s="114"/>
      <c r="H3" s="114"/>
      <c r="I3" s="114"/>
      <c r="J3" s="112" t="s">
        <v>56</v>
      </c>
      <c r="K3" s="109"/>
      <c r="L3" s="109"/>
      <c r="M3" s="109"/>
      <c r="N3" s="109"/>
      <c r="O3" s="109"/>
      <c r="P3" s="119"/>
      <c r="Q3" s="112" t="s">
        <v>57</v>
      </c>
      <c r="R3" s="109"/>
      <c r="S3" s="109"/>
      <c r="T3" s="109"/>
      <c r="U3" s="109"/>
      <c r="V3" s="109"/>
      <c r="W3" s="109"/>
      <c r="X3" s="109"/>
    </row>
    <row r="4" spans="1:24" x14ac:dyDescent="0.25">
      <c r="A4" s="38"/>
      <c r="B4" s="21" t="s">
        <v>100</v>
      </c>
      <c r="C4" s="28" t="s">
        <v>99</v>
      </c>
      <c r="D4" s="28" t="s">
        <v>30</v>
      </c>
      <c r="E4" s="28" t="s">
        <v>33</v>
      </c>
      <c r="F4" s="28" t="s">
        <v>31</v>
      </c>
      <c r="G4" s="28" t="s">
        <v>42</v>
      </c>
      <c r="H4" s="28" t="s">
        <v>50</v>
      </c>
      <c r="I4" s="28" t="s">
        <v>59</v>
      </c>
      <c r="J4" s="41" t="s">
        <v>24</v>
      </c>
      <c r="K4" s="29" t="s">
        <v>25</v>
      </c>
      <c r="L4" s="29" t="s">
        <v>28</v>
      </c>
      <c r="M4" s="29" t="s">
        <v>43</v>
      </c>
      <c r="N4" s="29" t="s">
        <v>29</v>
      </c>
      <c r="O4" s="29" t="s">
        <v>61</v>
      </c>
      <c r="P4" s="37" t="s">
        <v>62</v>
      </c>
      <c r="Q4" s="29" t="s">
        <v>60</v>
      </c>
      <c r="R4" s="29" t="s">
        <v>55</v>
      </c>
      <c r="S4" s="29" t="s">
        <v>63</v>
      </c>
      <c r="T4" s="21" t="s">
        <v>24</v>
      </c>
      <c r="U4" s="29" t="s">
        <v>25</v>
      </c>
      <c r="V4" s="29" t="s">
        <v>28</v>
      </c>
      <c r="W4" s="29" t="s">
        <v>43</v>
      </c>
      <c r="X4" s="37" t="s">
        <v>29</v>
      </c>
    </row>
    <row r="5" spans="1:24" x14ac:dyDescent="0.25">
      <c r="A5" s="38" t="s">
        <v>47</v>
      </c>
      <c r="B5" s="21" t="s">
        <v>26</v>
      </c>
      <c r="C5" s="28" t="s">
        <v>26</v>
      </c>
      <c r="D5" s="28" t="s">
        <v>27</v>
      </c>
      <c r="E5" s="28" t="s">
        <v>27</v>
      </c>
      <c r="F5" s="28" t="s">
        <v>26</v>
      </c>
      <c r="G5" s="28" t="s">
        <v>27</v>
      </c>
      <c r="H5" s="28"/>
      <c r="I5" s="28" t="s">
        <v>26</v>
      </c>
      <c r="J5" s="41"/>
      <c r="K5" s="28"/>
      <c r="L5" s="28"/>
      <c r="M5" s="28"/>
      <c r="N5" s="28"/>
      <c r="O5" s="28"/>
      <c r="P5" s="38"/>
      <c r="Q5" s="21"/>
      <c r="R5" s="28"/>
      <c r="S5" s="28"/>
      <c r="T5" s="21"/>
      <c r="U5" s="28"/>
      <c r="V5" s="28"/>
      <c r="W5" s="28"/>
      <c r="X5" s="38"/>
    </row>
    <row r="6" spans="1:24" x14ac:dyDescent="0.25">
      <c r="A6" t="s">
        <v>93</v>
      </c>
      <c r="B6" s="17">
        <f>'Final-Total Dry Solids &amp; Pellet'!B6-'Final-Total Fixed Solids'!B6</f>
        <v>2.4999999999941735E-3</v>
      </c>
      <c r="C6">
        <f>'Final-Total Dry Solids &amp; Pellet'!C6-'Final-Total Fixed Solids'!C6</f>
        <v>5.2499999999999769E-2</v>
      </c>
      <c r="D6">
        <f>'Final-Total Dry Solids &amp; Pellet'!D6-'Final-Total Fixed Solids'!D6</f>
        <v>1.300000000000523E-3</v>
      </c>
      <c r="E6">
        <f>'Final-Total Dry Solids &amp; Pellet'!E6-'Final-Total Fixed Solids'!E6</f>
        <v>3.249999999994202E-3</v>
      </c>
      <c r="F6">
        <f>'Final-Total Dry Solids &amp; Pellet'!F6-'Final-Total Fixed Solids'!F6</f>
        <v>4.99999999995282E-4</v>
      </c>
      <c r="G6" s="35">
        <f>B6+C6</f>
        <v>5.4999999999993943E-2</v>
      </c>
      <c r="H6" s="35">
        <f>E6+F6</f>
        <v>3.749999999989484E-3</v>
      </c>
      <c r="I6" s="35">
        <f>SUM(B6:F6)</f>
        <v>6.004999999998395E-2</v>
      </c>
      <c r="J6" s="52">
        <f t="shared" ref="J6:J15" si="0">(C6/I6)*100</f>
        <v>87.427144046650795</v>
      </c>
      <c r="K6" s="35">
        <f t="shared" ref="K6:K15" si="1">(B6/I6)*100</f>
        <v>4.1631973355451146</v>
      </c>
      <c r="L6" s="35">
        <f>(D6/I6)*100</f>
        <v>2.1648626144893761</v>
      </c>
      <c r="M6" s="35">
        <f>(E6/I6)*100</f>
        <v>5.412156536211608</v>
      </c>
      <c r="N6" s="35">
        <f>(F6/I6)*100</f>
        <v>0.83263946710310688</v>
      </c>
      <c r="O6" s="35">
        <f>(G6/I6)*100</f>
        <v>91.590341382195902</v>
      </c>
      <c r="P6" s="54">
        <f>(H6/I6)*100</f>
        <v>6.2447960033147147</v>
      </c>
      <c r="Q6" s="53">
        <f>(I6/'Final-Total Dry Solids &amp; Pellet'!I6)*100</f>
        <v>0.79655115237916196</v>
      </c>
      <c r="R6" s="53">
        <f>(G6/'Final-Total Dry Solids &amp; Pellet'!I6)*100</f>
        <v>0.72956391974789003</v>
      </c>
      <c r="S6" s="35">
        <f>(H6/'Final-Total Dry Solids &amp; Pellet'!I6)*100</f>
        <v>4.9742994528131204E-2</v>
      </c>
      <c r="T6" s="35">
        <f>(C6/'Final-Total Dry Solids &amp; Pellet'!I6)*100</f>
        <v>0.69640192339578677</v>
      </c>
      <c r="U6" s="35">
        <f>(B6/'Final-Total Dry Solids &amp; Pellet'!I6)*100</f>
        <v>3.3161996352103186E-2</v>
      </c>
      <c r="V6" s="35">
        <f>(D6/'Final-Total Dry Solids &amp; Pellet'!I6)*100</f>
        <v>1.7244238103140783E-2</v>
      </c>
      <c r="W6" s="35">
        <f>(E6/'Final-Total Dry Solids &amp; Pellet'!I6)*100</f>
        <v>4.3110595257757706E-2</v>
      </c>
      <c r="X6" s="54">
        <f>(F6/'Final-Total Dry Solids &amp; Pellet'!I6)*100</f>
        <v>6.6323992703735115E-3</v>
      </c>
    </row>
    <row r="7" spans="1:24" s="34" customFormat="1" x14ac:dyDescent="0.25">
      <c r="A7" s="35" t="s">
        <v>92</v>
      </c>
      <c r="B7" s="17">
        <f>'Final-Total Dry Solids &amp; Pellet'!B7-'Final-Total Fixed Solids'!B7</f>
        <v>2.5000000000052758E-3</v>
      </c>
      <c r="C7">
        <f>'Final-Total Dry Solids &amp; Pellet'!C7-'Final-Total Fixed Solids'!C7</f>
        <v>4.4999999999995044E-2</v>
      </c>
      <c r="D7">
        <f>'Final-Total Dry Solids &amp; Pellet'!D7-'Final-Total Fixed Solids'!D7</f>
        <v>1.0499999999993292E-3</v>
      </c>
      <c r="E7">
        <f>'Final-Total Dry Solids &amp; Pellet'!E7-'Final-Total Fixed Solids'!E7</f>
        <v>3.0999999999963279E-3</v>
      </c>
      <c r="F7">
        <f>'Final-Total Dry Solids &amp; Pellet'!F7-'Final-Total Fixed Solids'!F7</f>
        <v>9.0000000000145519E-4</v>
      </c>
      <c r="G7" s="35">
        <f t="shared" ref="G7:G15" si="2">B7+C7</f>
        <v>4.750000000000032E-2</v>
      </c>
      <c r="H7" s="35">
        <f t="shared" ref="H7:H15" si="3">E7+F7</f>
        <v>3.9999999999977831E-3</v>
      </c>
      <c r="I7" s="35">
        <f t="shared" ref="I7:I15" si="4">SUM(B7:F7)</f>
        <v>5.2549999999997432E-2</v>
      </c>
      <c r="J7" s="52">
        <f t="shared" si="0"/>
        <v>85.632730732630336</v>
      </c>
      <c r="K7" s="35">
        <f t="shared" si="1"/>
        <v>4.7573739296011377</v>
      </c>
      <c r="L7" s="35">
        <f t="shared" ref="L7:L15" si="5">(D7/I7)*100</f>
        <v>1.9980970504269848</v>
      </c>
      <c r="M7" s="35">
        <f t="shared" ref="M7:M15" si="6">(E7/I7)*100</f>
        <v>5.8991436726859741</v>
      </c>
      <c r="N7" s="35">
        <f t="shared" ref="N7:N15" si="7">(F7/I7)*100</f>
        <v>1.7126546146555646</v>
      </c>
      <c r="O7" s="35">
        <f t="shared" ref="O7:O15" si="8">(G7/I7)*100</f>
        <v>90.390104662231479</v>
      </c>
      <c r="P7" s="54">
        <f t="shared" ref="P7:P15" si="9">(H7/I7)*100</f>
        <v>7.6117982873415384</v>
      </c>
      <c r="Q7" s="53">
        <f>(I7/'Final-Total Dry Solids &amp; Pellet'!I7)*100</f>
        <v>0.67623214515503038</v>
      </c>
      <c r="R7" s="53">
        <f>(G7/'Final-Total Dry Solids &amp; Pellet'!I7)*100</f>
        <v>0.6112469437652851</v>
      </c>
      <c r="S7" s="35">
        <f>(H7/'Final-Total Dry Solids &amp; Pellet'!I7)*100</f>
        <v>5.1473426843363555E-2</v>
      </c>
      <c r="T7" s="35">
        <f>(C7/'Final-Total Dry Solids &amp; Pellet'!I7)*100</f>
        <v>0.5790760519880972</v>
      </c>
      <c r="U7" s="35">
        <f>(B7/'Final-Total Dry Solids &amp; Pellet'!I7)*100</f>
        <v>3.2170891777187939E-2</v>
      </c>
      <c r="V7" s="35">
        <f>(D7/'Final-Total Dry Solids &amp; Pellet'!I7)*100</f>
        <v>1.3511774546381789E-2</v>
      </c>
      <c r="W7" s="35">
        <f>(E7/'Final-Total Dry Solids &amp; Pellet'!I7)*100</f>
        <v>3.9891905803581609E-2</v>
      </c>
      <c r="X7" s="54">
        <f>(F7/'Final-Total Dry Solids &amp; Pellet'!I7)*100</f>
        <v>1.1581521039781944E-2</v>
      </c>
    </row>
    <row r="8" spans="1:24" x14ac:dyDescent="0.25">
      <c r="A8" t="s">
        <v>75</v>
      </c>
      <c r="B8" s="17">
        <f>'Final-Total Dry Solids &amp; Pellet'!B8-'Final-Total Fixed Solids'!B8</f>
        <v>2.4999999999941735E-3</v>
      </c>
      <c r="C8">
        <f>'Final-Total Dry Solids &amp; Pellet'!C8-'Final-Total Fixed Solids'!C8</f>
        <v>4.750000000000032E-2</v>
      </c>
      <c r="D8">
        <f>'Final-Total Dry Solids &amp; Pellet'!D8-'Final-Total Fixed Solids'!D8</f>
        <v>1.1999999999972033E-3</v>
      </c>
      <c r="E8">
        <f>'Final-Total Dry Solids &amp; Pellet'!E8-'Final-Total Fixed Solids'!E8</f>
        <v>3.249999999994202E-3</v>
      </c>
      <c r="F8">
        <f>'Final-Total Dry Solids &amp; Pellet'!F8-'Final-Total Fixed Solids'!F8</f>
        <v>8.0000000000168825E-4</v>
      </c>
      <c r="G8" s="35">
        <f t="shared" si="2"/>
        <v>4.9999999999994493E-2</v>
      </c>
      <c r="H8" s="35">
        <f t="shared" si="3"/>
        <v>4.0499999999958902E-3</v>
      </c>
      <c r="I8" s="35">
        <f t="shared" si="4"/>
        <v>5.5249999999987587E-2</v>
      </c>
      <c r="J8" s="52">
        <f t="shared" si="0"/>
        <v>85.97285067875292</v>
      </c>
      <c r="K8" s="35">
        <f t="shared" si="1"/>
        <v>4.5248868778185249</v>
      </c>
      <c r="L8" s="35">
        <f t="shared" si="5"/>
        <v>2.1719457013528922</v>
      </c>
      <c r="M8" s="35">
        <f t="shared" si="6"/>
        <v>5.8823529411672979</v>
      </c>
      <c r="N8" s="35">
        <f t="shared" si="7"/>
        <v>1.4479638009083584</v>
      </c>
      <c r="O8" s="35">
        <f t="shared" si="8"/>
        <v>90.497737556571451</v>
      </c>
      <c r="P8" s="54">
        <f t="shared" si="9"/>
        <v>7.3303167420756559</v>
      </c>
      <c r="Q8" s="53">
        <f>(I8/'Final-Total Dry Solids &amp; Pellet'!I8)*100</f>
        <v>0.70217579177453704</v>
      </c>
      <c r="R8" s="53">
        <f>(G8/'Final-Total Dry Solids &amp; Pellet'!I8)*100</f>
        <v>0.6354532052258981</v>
      </c>
      <c r="S8" s="35">
        <f>(H8/'Final-Total Dry Solids &amp; Pellet'!I8)*100</f>
        <v>5.1471709623251191E-2</v>
      </c>
      <c r="T8" s="35">
        <f>(C8/'Final-Total Dry Solids &amp; Pellet'!I8)*100</f>
        <v>0.60368054496467383</v>
      </c>
      <c r="U8" s="35">
        <f>(B8/'Final-Total Dry Solids &amp; Pellet'!I8)*100</f>
        <v>3.1772660261224356E-2</v>
      </c>
      <c r="V8" s="35">
        <f>(D8/'Final-Total Dry Solids &amp; Pellet'!I8)*100</f>
        <v>1.5250876925387692E-2</v>
      </c>
      <c r="W8" s="35">
        <f>(E8/'Final-Total Dry Solids &amp; Pellet'!I8)*100</f>
        <v>4.1304458339614242E-2</v>
      </c>
      <c r="X8" s="54">
        <f>(F8/'Final-Total Dry Solids &amp; Pellet'!I8)*100</f>
        <v>1.0167251283636946E-2</v>
      </c>
    </row>
    <row r="9" spans="1:24" ht="15.75" customHeight="1" x14ac:dyDescent="0.25">
      <c r="A9" t="s">
        <v>76</v>
      </c>
      <c r="B9" s="17">
        <f>'Final-Total Dry Solids &amp; Pellet'!B9-'Final-Total Fixed Solids'!B9</f>
        <v>1.7500000000003624E-2</v>
      </c>
      <c r="C9">
        <f>'Final-Total Dry Solids &amp; Pellet'!C9-'Final-Total Fixed Solids'!C9</f>
        <v>3.249999999999087E-2</v>
      </c>
      <c r="D9">
        <f>'Final-Total Dry Solids &amp; Pellet'!D9-'Final-Total Fixed Solids'!D9</f>
        <v>1.0999999999974364E-3</v>
      </c>
      <c r="E9">
        <f>'Final-Total Dry Solids &amp; Pellet'!E9-'Final-Total Fixed Solids'!E9</f>
        <v>2.7000000000043656E-3</v>
      </c>
      <c r="F9">
        <f>'Final-Total Dry Solids &amp; Pellet'!F9-'Final-Total Fixed Solids'!F9</f>
        <v>6.5000000000026148E-4</v>
      </c>
      <c r="G9" s="35">
        <f t="shared" si="2"/>
        <v>4.9999999999994493E-2</v>
      </c>
      <c r="H9" s="35">
        <f t="shared" si="3"/>
        <v>3.3500000000046271E-3</v>
      </c>
      <c r="I9" s="35">
        <f t="shared" si="4"/>
        <v>5.4449999999996557E-2</v>
      </c>
      <c r="J9" s="52">
        <f t="shared" si="0"/>
        <v>59.687786960501242</v>
      </c>
      <c r="K9" s="35">
        <f t="shared" si="1"/>
        <v>32.139577594131737</v>
      </c>
      <c r="L9" s="35">
        <f t="shared" si="5"/>
        <v>2.0202020201974396</v>
      </c>
      <c r="M9" s="35">
        <f t="shared" si="6"/>
        <v>4.9586776859587438</v>
      </c>
      <c r="N9" s="35">
        <f t="shared" si="7"/>
        <v>1.1937557392108404</v>
      </c>
      <c r="O9" s="35">
        <f t="shared" si="8"/>
        <v>91.827364554632979</v>
      </c>
      <c r="P9" s="54">
        <f t="shared" si="9"/>
        <v>6.1524334251695842</v>
      </c>
      <c r="Q9" s="53">
        <f>(I9/'Final-Total Dry Solids &amp; Pellet'!I9)*100</f>
        <v>0.6799493003827014</v>
      </c>
      <c r="R9" s="53">
        <f>(G9/'Final-Total Dry Solids &amp; Pellet'!I9)*100</f>
        <v>0.6243795228490997</v>
      </c>
      <c r="S9" s="35">
        <f>(H9/'Final-Total Dry Solids &amp; Pellet'!I9)*100</f>
        <v>4.1833428030952066E-2</v>
      </c>
      <c r="T9" s="35">
        <f>(C9/'Final-Total Dry Solids &amp; Pellet'!I9)*100</f>
        <v>0.40584668985184541</v>
      </c>
      <c r="U9" s="35">
        <f>(B9/'Final-Total Dry Solids &amp; Pellet'!I9)*100</f>
        <v>0.21853283299725421</v>
      </c>
      <c r="V9" s="35">
        <f>(D9/'Final-Total Dry Solids &amp; Pellet'!I9)*100</f>
        <v>1.3736349502649691E-2</v>
      </c>
      <c r="W9" s="35">
        <f>(E9/'Final-Total Dry Solids &amp; Pellet'!I9)*100</f>
        <v>3.3716494233909614E-2</v>
      </c>
      <c r="X9" s="54">
        <f>(F9/'Final-Total Dry Solids &amp; Pellet'!I9)*100</f>
        <v>8.1169337970424544E-3</v>
      </c>
    </row>
    <row r="10" spans="1:24" x14ac:dyDescent="0.25">
      <c r="A10" s="35" t="s">
        <v>77</v>
      </c>
      <c r="B10" s="17">
        <f>'Final-Total Dry Solids &amp; Pellet'!B10-'Final-Total Fixed Solids'!B10</f>
        <v>-7.5000000000047251E-3</v>
      </c>
      <c r="C10">
        <f>'Final-Total Dry Solids &amp; Pellet'!C10-'Final-Total Fixed Solids'!C10</f>
        <v>4.250000000000087E-2</v>
      </c>
      <c r="D10">
        <f>'Final-Total Dry Solids &amp; Pellet'!D10-'Final-Total Fixed Solids'!D10</f>
        <v>2.6000000000010459E-3</v>
      </c>
      <c r="E10">
        <f>'Final-Total Dry Solids &amp; Pellet'!E10-'Final-Total Fixed Solids'!E10</f>
        <v>3.0500000000017735E-3</v>
      </c>
      <c r="F10">
        <f>'Final-Total Dry Solids &amp; Pellet'!F10-'Final-Total Fixed Solids'!F10</f>
        <v>5.9999999999860165E-4</v>
      </c>
      <c r="G10" s="35">
        <f t="shared" si="2"/>
        <v>3.4999999999996145E-2</v>
      </c>
      <c r="H10" s="35">
        <f t="shared" si="3"/>
        <v>3.6500000000003752E-3</v>
      </c>
      <c r="I10" s="35">
        <f t="shared" si="4"/>
        <v>4.1249999999997566E-2</v>
      </c>
      <c r="J10" s="52">
        <f t="shared" si="0"/>
        <v>103.03030303031122</v>
      </c>
      <c r="K10" s="35">
        <f t="shared" si="1"/>
        <v>-18.181818181830707</v>
      </c>
      <c r="L10" s="35">
        <f t="shared" si="5"/>
        <v>6.3030303030332107</v>
      </c>
      <c r="M10" s="35">
        <f t="shared" si="6"/>
        <v>7.3939393939441294</v>
      </c>
      <c r="N10" s="35">
        <f t="shared" si="7"/>
        <v>1.4545454545421503</v>
      </c>
      <c r="O10" s="35">
        <f t="shared" si="8"/>
        <v>84.84848484848051</v>
      </c>
      <c r="P10" s="54">
        <f t="shared" si="9"/>
        <v>8.8484848484862795</v>
      </c>
      <c r="Q10" s="53">
        <f>(I10/'Final-Total Dry Solids &amp; Pellet'!I10)*100</f>
        <v>0.51750094091077126</v>
      </c>
      <c r="R10" s="53">
        <f>(G10/'Final-Total Dry Solids &amp; Pellet'!I10)*100</f>
        <v>0.43909170743941978</v>
      </c>
      <c r="S10" s="35">
        <f>(H10/'Final-Total Dry Solids &amp; Pellet'!I10)*100</f>
        <v>4.5790992347263526E-2</v>
      </c>
      <c r="T10" s="35">
        <f>(C10/'Final-Total Dry Solids &amp; Pellet'!I10)*100</f>
        <v>0.53318278760507942</v>
      </c>
      <c r="U10" s="35">
        <f>(B10/'Final-Total Dry Solids &amp; Pellet'!I10)*100</f>
        <v>-9.4091080165659605E-2</v>
      </c>
      <c r="V10" s="35">
        <f>(D10/'Final-Total Dry Solids &amp; Pellet'!I10)*100</f>
        <v>3.2618241124087899E-2</v>
      </c>
      <c r="W10" s="35">
        <f>(E10/'Final-Total Dry Solids &amp; Pellet'!I10)*100</f>
        <v>3.8263705934033047E-2</v>
      </c>
      <c r="X10" s="54">
        <f>(F10/'Final-Total Dry Solids &amp; Pellet'!I10)*100</f>
        <v>7.5272864132304822E-3</v>
      </c>
    </row>
    <row r="11" spans="1:24" s="34" customFormat="1" x14ac:dyDescent="0.25">
      <c r="A11" t="s">
        <v>78</v>
      </c>
      <c r="B11" s="17">
        <f>'Final-Total Dry Solids &amp; Pellet'!B11-'Final-Total Fixed Solids'!B11</f>
        <v>-5.0000000000216538E-3</v>
      </c>
      <c r="C11">
        <f>'Final-Total Dry Solids &amp; Pellet'!C11-'Final-Total Fixed Solids'!C11</f>
        <v>4.7500000000011422E-2</v>
      </c>
      <c r="D11" s="55">
        <f>'Final-Total Dry Solids &amp; Pellet'!D11-'Final-Total Fixed Solids'!D11</f>
        <v>2.9999999999930083E-4</v>
      </c>
      <c r="E11">
        <f>'Final-Total Dry Solids &amp; Pellet'!E11-'Final-Total Fixed Solids'!E11</f>
        <v>1.8999999999991246E-3</v>
      </c>
      <c r="F11">
        <f>'Final-Total Dry Solids &amp; Pellet'!F10-'Final-Total Fixed Solids'!F11</f>
        <v>-6.0499999999947818E-3</v>
      </c>
      <c r="G11" s="35">
        <f t="shared" si="2"/>
        <v>4.2499999999989768E-2</v>
      </c>
      <c r="H11" s="35">
        <f t="shared" si="3"/>
        <v>-4.1499999999956572E-3</v>
      </c>
      <c r="I11" s="35">
        <f t="shared" si="4"/>
        <v>3.8649999999993412E-2</v>
      </c>
      <c r="J11" s="52">
        <f t="shared" si="0"/>
        <v>122.89780077624715</v>
      </c>
      <c r="K11" s="35">
        <f t="shared" si="1"/>
        <v>-12.936610608078929</v>
      </c>
      <c r="L11" s="35">
        <f t="shared" si="5"/>
        <v>0.77619663647956527</v>
      </c>
      <c r="M11" s="35">
        <f t="shared" si="6"/>
        <v>4.9159120310464388</v>
      </c>
      <c r="N11" s="35">
        <f t="shared" si="7"/>
        <v>-15.653298835694212</v>
      </c>
      <c r="O11" s="35">
        <f t="shared" si="8"/>
        <v>109.96119016816822</v>
      </c>
      <c r="P11" s="54">
        <f t="shared" si="9"/>
        <v>-10.737386804647773</v>
      </c>
      <c r="Q11" s="53">
        <f>(I11/'Final-Total Dry Solids &amp; Pellet'!I11)*100</f>
        <v>0.48478538996053305</v>
      </c>
      <c r="R11" s="53">
        <f>(G11/'Final-Total Dry Solids &amp; Pellet'!I11)*100</f>
        <v>0.53307578456199756</v>
      </c>
      <c r="S11" s="35">
        <f>(H11/'Final-Total Dry Solids &amp; Pellet'!I11)*100</f>
        <v>-5.2053282492482526E-2</v>
      </c>
      <c r="T11" s="35">
        <f>(C11/'Final-Total Dry Solids &amp; Pellet'!I11)*100</f>
        <v>0.59579058274604868</v>
      </c>
      <c r="U11" s="35">
        <f>(B11/'Final-Total Dry Solids &amp; Pellet'!I11)*100</f>
        <v>-6.2714798184051124E-2</v>
      </c>
      <c r="V11" s="35">
        <v>0</v>
      </c>
      <c r="W11" s="35">
        <f>(E11/'Final-Total Dry Solids &amp; Pellet'!I11)*100</f>
        <v>2.3831623309825238E-2</v>
      </c>
      <c r="X11" s="54">
        <f>(F11/'Final-Total Dry Solids &amp; Pellet'!I11)*100</f>
        <v>-7.5884905802307764E-2</v>
      </c>
    </row>
    <row r="12" spans="1:24" x14ac:dyDescent="0.25">
      <c r="A12" s="55" t="s">
        <v>79</v>
      </c>
      <c r="B12" s="17">
        <f>'Final-Total Dry Solids &amp; Pellet'!B12-'Final-Total Fixed Solids'!B12</f>
        <v>-4.9999999999994493E-3</v>
      </c>
      <c r="C12">
        <f>'Final-Total Dry Solids &amp; Pellet'!C12-'Final-Total Fixed Solids'!C12</f>
        <v>2.2500000000003073E-2</v>
      </c>
      <c r="D12">
        <f>'Final-Total Dry Solids &amp; Pellet'!D12-'Final-Total Fixed Solids'!D12</f>
        <v>9.9999999999766942E-5</v>
      </c>
      <c r="E12">
        <f>'Final-Total Dry Solids &amp; Pellet'!E12-'Final-Total Fixed Solids'!E12</f>
        <v>1.4500000000055024E-3</v>
      </c>
      <c r="F12">
        <f>'Final-Total Dry Solids &amp; Pellet'!F11-'Final-Total Fixed Solids'!F12</f>
        <v>1.6999999999995907E-3</v>
      </c>
      <c r="G12" s="35">
        <f t="shared" si="2"/>
        <v>1.7500000000003624E-2</v>
      </c>
      <c r="H12" s="35">
        <f t="shared" si="3"/>
        <v>3.1500000000050932E-3</v>
      </c>
      <c r="I12" s="35">
        <f t="shared" si="4"/>
        <v>2.0750000000008484E-2</v>
      </c>
      <c r="J12" s="52">
        <f t="shared" si="0"/>
        <v>108.43373493972952</v>
      </c>
      <c r="K12" s="35">
        <f t="shared" si="1"/>
        <v>-24.096385542156167</v>
      </c>
      <c r="L12" s="35">
        <f t="shared" si="5"/>
        <v>0.48192771084205321</v>
      </c>
      <c r="M12" s="35">
        <f t="shared" si="6"/>
        <v>6.9879518072525766</v>
      </c>
      <c r="N12" s="35">
        <f t="shared" si="7"/>
        <v>8.1927710843320281</v>
      </c>
      <c r="O12" s="35">
        <f t="shared" si="8"/>
        <v>84.337349397573348</v>
      </c>
      <c r="P12" s="54">
        <f t="shared" si="9"/>
        <v>15.180722891584603</v>
      </c>
      <c r="Q12" s="53">
        <f>(I12/'Final-Total Dry Solids &amp; Pellet'!I12)*100</f>
        <v>0.25875399042309066</v>
      </c>
      <c r="R12" s="53">
        <f>(G12/'Final-Total Dry Solids &amp; Pellet'!I12)*100</f>
        <v>0.2182262569832854</v>
      </c>
      <c r="S12" s="35">
        <f>(H12/'Final-Total Dry Solids &amp; Pellet'!I12)*100</f>
        <v>3.9280726257046754E-2</v>
      </c>
      <c r="T12" s="35">
        <f>(C12/'Final-Total Dry Solids &amp; Pellet'!I12)*100</f>
        <v>0.28057661612134716</v>
      </c>
      <c r="U12" s="35">
        <f>(B12/'Final-Total Dry Solids &amp; Pellet'!I12)*100</f>
        <v>-6.2350359138061771E-2</v>
      </c>
      <c r="V12" s="35">
        <f>(D12/'Final-Total Dry Solids &amp; Pellet'!I12)*100</f>
        <v>1.2470071827584664E-3</v>
      </c>
      <c r="W12" s="35">
        <f>(E12/'Final-Total Dry Solids &amp; Pellet'!I12)*100</f>
        <v>1.808160415010852E-2</v>
      </c>
      <c r="X12" s="54">
        <f>(F12/'Final-Total Dry Solids &amp; Pellet'!I12)*100</f>
        <v>2.1199122106938233E-2</v>
      </c>
    </row>
    <row r="13" spans="1:24" s="27" customFormat="1" x14ac:dyDescent="0.25">
      <c r="A13" s="55" t="s">
        <v>80</v>
      </c>
      <c r="B13" s="17">
        <f>'Final-Total Dry Solids &amp; Pellet'!B13-'Final-Total Fixed Solids'!B13</f>
        <v>1.7500000000003624E-2</v>
      </c>
      <c r="C13">
        <f>'Final-Total Dry Solids &amp; Pellet'!C13-'Final-Total Fixed Solids'!C13</f>
        <v>4.5000000000006146E-2</v>
      </c>
      <c r="D13" s="55">
        <f>'Final-Total Dry Solids &amp; Pellet'!D13-'Final-Total Fixed Solids'!D13</f>
        <v>6.0000000000215437E-4</v>
      </c>
      <c r="E13">
        <f>'Final-Total Dry Solids &amp; Pellet'!E13-'Final-Total Fixed Solids'!E13</f>
        <v>2.400000000001512E-3</v>
      </c>
      <c r="F13">
        <f>'Final-Total Dry Solids &amp; Pellet'!F12-'Final-Total Fixed Solids'!F13</f>
        <v>-8.0500000000007788E-3</v>
      </c>
      <c r="G13" s="35">
        <f t="shared" si="2"/>
        <v>6.250000000000977E-2</v>
      </c>
      <c r="H13" s="35">
        <f t="shared" si="3"/>
        <v>-5.6499999999992667E-3</v>
      </c>
      <c r="I13" s="35">
        <f t="shared" si="4"/>
        <v>5.7450000000012658E-2</v>
      </c>
      <c r="J13" s="52">
        <f t="shared" si="0"/>
        <v>78.328981723231038</v>
      </c>
      <c r="K13" s="35">
        <f t="shared" si="1"/>
        <v>30.461270670147549</v>
      </c>
      <c r="L13" s="35">
        <f t="shared" si="5"/>
        <v>1.0443864229800213</v>
      </c>
      <c r="M13" s="35">
        <f t="shared" si="6"/>
        <v>4.1775456919077163</v>
      </c>
      <c r="N13" s="35">
        <f t="shared" si="7"/>
        <v>-14.012184508266328</v>
      </c>
      <c r="O13" s="35">
        <f t="shared" si="8"/>
        <v>108.79025239337858</v>
      </c>
      <c r="P13" s="54">
        <f t="shared" si="9"/>
        <v>-9.8346388163586109</v>
      </c>
      <c r="Q13" s="53">
        <f>(I13/'Final-Total Dry Solids &amp; Pellet'!I13)*100</f>
        <v>0.72580492334530489</v>
      </c>
      <c r="R13" s="53">
        <f>(G13/'Final-Total Dry Solids &amp; Pellet'!I13)*100</f>
        <v>0.78960500799092515</v>
      </c>
      <c r="S13" s="35">
        <f>(H13/'Final-Total Dry Solids &amp; Pellet'!I13)*100</f>
        <v>-7.1380292722359212E-2</v>
      </c>
      <c r="T13" s="35">
        <f>(C13/'Final-Total Dry Solids &amp; Pellet'!I13)*100</f>
        <v>0.56851560575345483</v>
      </c>
      <c r="U13" s="35">
        <f>(B13/'Final-Total Dry Solids &amp; Pellet'!I13)*100</f>
        <v>0.22108940223747026</v>
      </c>
      <c r="V13" s="35">
        <f>(D13/'Final-Total Dry Solids &amp; Pellet'!I13)*100</f>
        <v>7.5802080767389136E-3</v>
      </c>
      <c r="W13" s="35">
        <f>(E13/'Final-Total Dry Solids &amp; Pellet'!I13)*100</f>
        <v>3.0320832306865886E-2</v>
      </c>
      <c r="X13" s="54">
        <f>(F13/'Final-Total Dry Solids &amp; Pellet'!I13)*100</f>
        <v>-0.10170112502922511</v>
      </c>
    </row>
    <row r="14" spans="1:24" s="27" customFormat="1" x14ac:dyDescent="0.25">
      <c r="A14" s="55" t="s">
        <v>81</v>
      </c>
      <c r="B14" s="17">
        <f>'Final-Total Dry Solids &amp; Pellet'!B14-'Final-Total Fixed Solids'!B14</f>
        <v>-4.9999999999661426E-3</v>
      </c>
      <c r="C14">
        <f>'Final-Total Dry Solids &amp; Pellet'!C14-'Final-Total Fixed Solids'!C14</f>
        <v>4.4999999999983942E-2</v>
      </c>
      <c r="D14">
        <f>'Final-Total Dry Solids &amp; Pellet'!D14-'Final-Total Fixed Solids'!D14</f>
        <v>1.5000000000142677E-4</v>
      </c>
      <c r="E14">
        <f>'Final-Total Dry Solids &amp; Pellet'!E14-'Final-Total Fixed Solids'!E14</f>
        <v>1.3500000000021828E-3</v>
      </c>
      <c r="F14">
        <f>'Final-Total Dry Solids &amp; Pellet'!F13-'Final-Total Fixed Solids'!F14</f>
        <v>-3.8000000000053547E-3</v>
      </c>
      <c r="G14" s="35">
        <f t="shared" si="2"/>
        <v>4.0000000000017799E-2</v>
      </c>
      <c r="H14" s="35">
        <f t="shared" si="3"/>
        <v>-2.4500000000031719E-3</v>
      </c>
      <c r="I14" s="35">
        <f t="shared" si="4"/>
        <v>3.7700000000016054E-2</v>
      </c>
      <c r="J14" s="52">
        <f t="shared" si="0"/>
        <v>119.36339522537077</v>
      </c>
      <c r="K14" s="35">
        <f t="shared" si="1"/>
        <v>-13.262599469400566</v>
      </c>
      <c r="L14" s="35">
        <f t="shared" si="5"/>
        <v>0.39787798408849573</v>
      </c>
      <c r="M14" s="35">
        <f t="shared" si="6"/>
        <v>3.5809018567681905</v>
      </c>
      <c r="N14" s="35">
        <f t="shared" si="7"/>
        <v>-10.079575596826887</v>
      </c>
      <c r="O14" s="35">
        <f t="shared" si="8"/>
        <v>106.1007957559702</v>
      </c>
      <c r="P14" s="54">
        <f t="shared" si="9"/>
        <v>-6.4986737400586971</v>
      </c>
      <c r="Q14" s="53">
        <f>(I14/'Final-Total Dry Solids &amp; Pellet'!I14)*100</f>
        <v>0.47246660149906022</v>
      </c>
      <c r="R14" s="53">
        <f>(G14/'Final-Total Dry Solids &amp; Pellet'!I14)*100</f>
        <v>0.50129082387169155</v>
      </c>
      <c r="S14" s="35">
        <f>(H14/'Final-Total Dry Solids &amp; Pellet'!I14)*100</f>
        <v>-3.0704062962167194E-2</v>
      </c>
      <c r="T14" s="35">
        <f>(C14/'Final-Total Dry Solids &amp; Pellet'!I14)*100</f>
        <v>0.56395217685520083</v>
      </c>
      <c r="U14" s="35">
        <f>(B14/'Final-Total Dry Solids &amp; Pellet'!I14)*100</f>
        <v>-6.266135298350925E-2</v>
      </c>
      <c r="V14" s="35">
        <f>(D14/'Final-Total Dry Solids &amp; Pellet'!I14)*100</f>
        <v>1.8798405895358874E-3</v>
      </c>
      <c r="W14" s="35">
        <f>(E14/'Final-Total Dry Solids &amp; Pellet'!I14)*100</f>
        <v>1.6918565305689415E-2</v>
      </c>
      <c r="X14" s="54">
        <f>(F14/'Final-Total Dry Solids &amp; Pellet'!I14)*100</f>
        <v>-4.7622628267856612E-2</v>
      </c>
    </row>
    <row r="15" spans="1:24" s="55" customFormat="1" x14ac:dyDescent="0.25">
      <c r="A15" s="35" t="s">
        <v>82</v>
      </c>
      <c r="B15" s="74">
        <f>'Final-Total Dry Solids &amp; Pellet'!B15-'Final-Total Fixed Solids'!B15</f>
        <v>3.500000000001835E-2</v>
      </c>
      <c r="C15" s="55">
        <f>'Final-Total Dry Solids &amp; Pellet'!C15-'Final-Total Fixed Solids'!C15</f>
        <v>0.28999999999999027</v>
      </c>
      <c r="D15" s="55">
        <f>'Final-Total Dry Solids &amp; Pellet'!D15-'Final-Total Fixed Solids'!D15</f>
        <v>2.5499999999993861E-3</v>
      </c>
      <c r="E15" s="55">
        <f>'Final-Total Dry Solids &amp; Pellet'!E15-'Final-Total Fixed Solids'!E15</f>
        <v>2.1449999999997971E-2</v>
      </c>
      <c r="F15" s="55">
        <f>'Final-Total Dry Solids &amp; Pellet'!F14-'Final-Total Fixed Solids'!F15</f>
        <v>-0.26790000000000092</v>
      </c>
      <c r="G15" s="35">
        <f t="shared" si="2"/>
        <v>0.32500000000000862</v>
      </c>
      <c r="H15" s="35">
        <f t="shared" si="3"/>
        <v>-0.24645000000000294</v>
      </c>
      <c r="I15" s="35">
        <f t="shared" si="4"/>
        <v>8.1100000000005057E-2</v>
      </c>
      <c r="J15" s="52">
        <f t="shared" si="0"/>
        <v>357.58323057949713</v>
      </c>
      <c r="K15" s="35">
        <f t="shared" si="1"/>
        <v>43.156596794101318</v>
      </c>
      <c r="L15" s="35">
        <f t="shared" si="5"/>
        <v>3.1442663378535478</v>
      </c>
      <c r="M15" s="35">
        <f t="shared" si="6"/>
        <v>26.448828606654295</v>
      </c>
      <c r="N15" s="35">
        <f t="shared" si="7"/>
        <v>-330.33292231810634</v>
      </c>
      <c r="O15" s="35">
        <f t="shared" si="8"/>
        <v>400.73982737359842</v>
      </c>
      <c r="P15" s="54">
        <f t="shared" si="9"/>
        <v>-303.88409371145201</v>
      </c>
      <c r="Q15" s="53">
        <f>(I15/'Final-Total Dry Solids &amp; Pellet'!I15)*100</f>
        <v>2.2769386265372824</v>
      </c>
      <c r="R15" s="53">
        <f>(G15/'Final-Total Dry Solids &amp; Pellet'!I15)*100</f>
        <v>9.12459992138829</v>
      </c>
      <c r="S15" s="35">
        <f>(H15/'Final-Total Dry Solids &amp; Pellet'!I15)*100</f>
        <v>-6.9192543096188022</v>
      </c>
      <c r="T15" s="35">
        <f>(C15/'Final-Total Dry Solids &amp; Pellet'!I15)*100</f>
        <v>8.141950699084445</v>
      </c>
      <c r="U15" s="35">
        <f>(B15/'Final-Total Dry Solids &amp; Pellet'!I15)*100</f>
        <v>0.98264922230384322</v>
      </c>
      <c r="V15" s="35">
        <f>(D15/'Final-Total Dry Solids &amp; Pellet'!I15)*100</f>
        <v>7.159301476779667E-2</v>
      </c>
      <c r="W15" s="35">
        <f>(E15/'Final-Total Dry Solids &amp; Pellet'!I15)*100</f>
        <v>0.60222359481155407</v>
      </c>
      <c r="X15" s="54">
        <f>(F15/'Final-Total Dry Solids &amp; Pellet'!I15)*100</f>
        <v>-7.5214779044303572</v>
      </c>
    </row>
    <row r="18" spans="1:4" x14ac:dyDescent="0.25">
      <c r="A18" s="39" t="s">
        <v>74</v>
      </c>
      <c r="B18" s="120"/>
      <c r="C18" s="121"/>
      <c r="D18" s="121"/>
    </row>
  </sheetData>
  <mergeCells count="4">
    <mergeCell ref="B3:I3"/>
    <mergeCell ref="J3:P3"/>
    <mergeCell ref="Q3:X3"/>
    <mergeCell ref="B18:D18"/>
  </mergeCells>
  <pageMargins left="0.75" right="0.75" top="1" bottom="1" header="0.5" footer="0.5"/>
  <pageSetup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MUD</vt:lpstr>
      <vt:lpstr>SAND</vt:lpstr>
      <vt:lpstr>for PELLETS</vt:lpstr>
      <vt:lpstr>Final-Total Dry Solids &amp; Pellet</vt:lpstr>
      <vt:lpstr>Final-Total Fixed Solids</vt:lpstr>
      <vt:lpstr>Final- Total Volatile Soilds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Grace M Cartwright</cp:lastModifiedBy>
  <dcterms:created xsi:type="dcterms:W3CDTF">2011-04-26T16:32:23Z</dcterms:created>
  <dcterms:modified xsi:type="dcterms:W3CDTF">2019-01-09T15:57:47Z</dcterms:modified>
</cp:coreProperties>
</file>